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Nonmonetary Determinations Report\2019\3rd Qtr 2019\"/>
    </mc:Choice>
  </mc:AlternateContent>
  <bookViews>
    <workbookView xWindow="0" yWindow="0" windowWidth="19200" windowHeight="11460"/>
  </bookViews>
  <sheets>
    <sheet name="Nonmonetary Time Lapse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2" i="1" l="1"/>
  <c r="H59" i="1"/>
  <c r="I59" i="1" s="1"/>
  <c r="G59" i="1"/>
  <c r="D59" i="1"/>
  <c r="E59" i="1" s="1"/>
  <c r="C59" i="1"/>
  <c r="A2" i="1"/>
</calcChain>
</file>

<file path=xl/sharedStrings.xml><?xml version="1.0" encoding="utf-8"?>
<sst xmlns="http://schemas.openxmlformats.org/spreadsheetml/2006/main" count="68" uniqueCount="65">
  <si>
    <t>Nonmonetary Determinations Time Lapse From Issue Detection Date</t>
  </si>
  <si>
    <t>State</t>
  </si>
  <si>
    <t>Region</t>
  </si>
  <si>
    <t>Separations</t>
  </si>
  <si>
    <t>Nonseparations</t>
  </si>
  <si>
    <t>Total</t>
  </si>
  <si>
    <t>Time Lapse Within 21 Days</t>
  </si>
  <si>
    <t>% Time Lapse Within 21 Days</t>
  </si>
  <si>
    <t>Rank</t>
  </si>
  <si>
    <t>%Time Lapse Within 21 Days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</si>
  <si>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</si>
  <si>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</si>
  <si>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</si>
  <si>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</si>
  <si>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</si>
  <si>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</si>
  <si>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</si>
  <si>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</si>
  <si>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</si>
  <si>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</si>
  <si>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</si>
  <si>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</si>
  <si>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</si>
  <si>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</si>
  <si>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</si>
  <si>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</si>
  <si>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</si>
  <si>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</si>
  <si>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</si>
  <si>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</si>
  <si>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</si>
  <si>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</si>
  <si>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</si>
  <si>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</si>
  <si>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</si>
  <si>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</si>
  <si>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</si>
  <si>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</si>
  <si>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</si>
  <si>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</si>
  <si>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</si>
  <si>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</si>
  <si>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</si>
  <si>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</si>
  <si>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</si>
  <si>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</si>
  <si>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</si>
  <si>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</si>
  <si>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</si>
  <si>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</si>
  <si>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</si>
  <si>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</si>
  <si>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</si>
  <si>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</si>
  <si>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</si>
  <si>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</si>
  <si>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</si>
  <si>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</si>
  <si>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</si>
  <si>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</si>
  <si>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</si>
  <si>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</si>
  <si>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</si>
  <si>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</si>
  <si>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Source: ETA 9052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</si>
</sst>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0" fillId="2" borderId="1" xfId="0" applyFont="1" applyFill="1" applyBorder="1" applyAlignment="1">
      <alignment horizontal="center" wrapText="1"/>
    </xf>
    <xf numFmtId="0" fontId="0" fillId="2" borderId="2" xfId="0" applyFont="1" applyFill="1" applyBorder="1" applyAlignment="1">
      <alignment horizont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7" xfId="0" applyFont="1" applyFill="1" applyBorder="1" applyAlignment="1">
      <alignment horizontal="center" wrapText="1"/>
    </xf>
    <xf numFmtId="0" fontId="0" fillId="2" borderId="8" xfId="0" applyFont="1" applyFill="1" applyBorder="1" applyAlignment="1">
      <alignment horizontal="center" wrapText="1"/>
    </xf>
    <xf numFmtId="0" fontId="0" fillId="2" borderId="9" xfId="0" applyFont="1" applyFill="1" applyBorder="1" applyAlignment="1">
      <alignment horizontal="center" wrapText="1"/>
    </xf>
    <xf numFmtId="0" fontId="0" fillId="2" borderId="10" xfId="0" applyFont="1" applyFill="1" applyBorder="1" applyAlignment="1">
      <alignment horizontal="center" wrapText="1"/>
    </xf>
    <xf numFmtId="0" fontId="0" fillId="2" borderId="11" xfId="0" applyFont="1" applyFill="1" applyBorder="1" applyAlignment="1">
      <alignment horizontal="center" wrapText="1"/>
    </xf>
    <xf numFmtId="0" fontId="0" fillId="2" borderId="12" xfId="0" applyFont="1" applyFill="1" applyBorder="1" applyAlignment="1">
      <alignment horizontal="center" wrapText="1"/>
    </xf>
    <xf numFmtId="0" fontId="0" fillId="2" borderId="4" xfId="0" applyFont="1" applyFill="1" applyBorder="1" applyAlignment="1">
      <alignment horizontal="center" wrapText="1"/>
    </xf>
    <xf numFmtId="0" fontId="0" fillId="0" borderId="13" xfId="0" applyFont="1" applyBorder="1" applyAlignment="1">
      <alignment horizontal="center"/>
    </xf>
    <xf numFmtId="3" fontId="0" fillId="0" borderId="13" xfId="0" applyNumberFormat="1" applyFont="1" applyBorder="1"/>
    <xf numFmtId="10" fontId="0" fillId="0" borderId="13" xfId="0" applyNumberFormat="1" applyFont="1" applyBorder="1"/>
    <xf numFmtId="1" fontId="0" fillId="0" borderId="13" xfId="0" applyNumberFormat="1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3" fontId="0" fillId="0" borderId="14" xfId="0" applyNumberFormat="1" applyFont="1" applyBorder="1"/>
    <xf numFmtId="10" fontId="0" fillId="0" borderId="14" xfId="0" applyNumberFormat="1" applyFont="1" applyBorder="1"/>
    <xf numFmtId="0" fontId="1" fillId="4" borderId="15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3" fontId="1" fillId="4" borderId="14" xfId="0" applyNumberFormat="1" applyFont="1" applyFill="1" applyBorder="1"/>
    <xf numFmtId="10" fontId="1" fillId="4" borderId="13" xfId="0" applyNumberFormat="1" applyFont="1" applyFill="1" applyBorder="1"/>
    <xf numFmtId="0" fontId="0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aphs_3rd%20Qtr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load_ar207"/>
      <sheetName val="Tbl 1 Nonmon"/>
      <sheetName val="Tbl 2 Sep by cause"/>
      <sheetName val="Tbl 3 Nonsep by Cause"/>
      <sheetName val="Tbl 4 TimeLapse"/>
      <sheetName val="Timeliness_ar9052"/>
      <sheetName val="Tbl 5 Quality"/>
      <sheetName val="Quality_ar9056"/>
    </sheetNames>
    <sheetDataSet>
      <sheetData sheetId="0"/>
      <sheetData sheetId="1">
        <row r="2">
          <cell r="A2" t="str">
            <v>3rd Qtr 2019 (September 2019)</v>
          </cell>
        </row>
        <row r="62">
          <cell r="A62" t="str">
            <v>Prepared by Division of Performance Management on 12/2/2019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2"/>
  <sheetViews>
    <sheetView tabSelected="1" workbookViewId="0">
      <selection activeCell="B7" sqref="B7"/>
    </sheetView>
  </sheetViews>
  <sheetFormatPr defaultRowHeight="15" x14ac:dyDescent="0.25"/>
  <cols>
    <col min="5" max="5" width="9.140625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tr">
        <f>'[1]Tbl 1 Nonmon'!A2:F2</f>
        <v>3rd Qtr 2019 (September 2019)</v>
      </c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/>
    <row r="4" spans="1:10" ht="15.75" thickBot="1" x14ac:dyDescent="0.3">
      <c r="A4" s="3" t="s">
        <v>1</v>
      </c>
      <c r="B4" s="4" t="s">
        <v>2</v>
      </c>
      <c r="C4" s="5" t="s">
        <v>3</v>
      </c>
      <c r="D4" s="6"/>
      <c r="E4" s="6"/>
      <c r="F4" s="7"/>
      <c r="G4" s="8" t="s">
        <v>4</v>
      </c>
      <c r="H4" s="6"/>
      <c r="I4" s="6"/>
      <c r="J4" s="7"/>
    </row>
    <row r="5" spans="1:10" ht="60.75" thickBot="1" x14ac:dyDescent="0.3">
      <c r="A5" s="9"/>
      <c r="B5" s="10"/>
      <c r="C5" s="11" t="s">
        <v>5</v>
      </c>
      <c r="D5" s="12" t="s">
        <v>6</v>
      </c>
      <c r="E5" s="12" t="s">
        <v>7</v>
      </c>
      <c r="F5" s="13" t="s">
        <v>8</v>
      </c>
      <c r="G5" s="14" t="s">
        <v>5</v>
      </c>
      <c r="H5" s="12" t="s">
        <v>6</v>
      </c>
      <c r="I5" s="15" t="s">
        <v>9</v>
      </c>
      <c r="J5" s="13" t="s">
        <v>8</v>
      </c>
    </row>
    <row r="6" spans="1:10" x14ac:dyDescent="0.25">
      <c r="A6" s="16" t="s">
        <v>10</v>
      </c>
      <c r="B6" s="16">
        <v>6</v>
      </c>
      <c r="C6" s="17">
        <v>3415</v>
      </c>
      <c r="D6" s="17">
        <v>3004</v>
      </c>
      <c r="E6" s="18">
        <v>0.87960000000000005</v>
      </c>
      <c r="F6" s="19">
        <v>10</v>
      </c>
      <c r="G6" s="17">
        <v>6635</v>
      </c>
      <c r="H6" s="17">
        <v>6305</v>
      </c>
      <c r="I6" s="18">
        <v>0.95030000000000003</v>
      </c>
      <c r="J6" s="16">
        <v>14</v>
      </c>
    </row>
    <row r="7" spans="1:10" x14ac:dyDescent="0.25">
      <c r="A7" s="20" t="s">
        <v>11</v>
      </c>
      <c r="B7" s="20">
        <v>3</v>
      </c>
      <c r="C7" s="21">
        <v>10306</v>
      </c>
      <c r="D7" s="21">
        <v>5725</v>
      </c>
      <c r="E7" s="18">
        <v>0.55549999999999999</v>
      </c>
      <c r="F7" s="19">
        <v>39</v>
      </c>
      <c r="G7" s="21">
        <v>5543</v>
      </c>
      <c r="H7" s="21">
        <v>4320</v>
      </c>
      <c r="I7" s="22">
        <v>0.77939999999999998</v>
      </c>
      <c r="J7" s="20">
        <v>40</v>
      </c>
    </row>
    <row r="8" spans="1:10" x14ac:dyDescent="0.25">
      <c r="A8" s="20" t="s">
        <v>12</v>
      </c>
      <c r="B8" s="20">
        <v>4</v>
      </c>
      <c r="C8" s="21">
        <v>7280</v>
      </c>
      <c r="D8" s="21">
        <v>6247</v>
      </c>
      <c r="E8" s="18">
        <v>0.85809999999999997</v>
      </c>
      <c r="F8" s="19">
        <v>13</v>
      </c>
      <c r="G8" s="21">
        <v>3024</v>
      </c>
      <c r="H8" s="21">
        <v>2612</v>
      </c>
      <c r="I8" s="22">
        <v>0.86380000000000001</v>
      </c>
      <c r="J8" s="16">
        <v>29</v>
      </c>
    </row>
    <row r="9" spans="1:10" x14ac:dyDescent="0.25">
      <c r="A9" s="20" t="s">
        <v>13</v>
      </c>
      <c r="B9" s="20">
        <v>6</v>
      </c>
      <c r="C9" s="21">
        <v>15857</v>
      </c>
      <c r="D9" s="21">
        <v>10026</v>
      </c>
      <c r="E9" s="18">
        <v>0.63229999999999997</v>
      </c>
      <c r="F9" s="19">
        <v>35</v>
      </c>
      <c r="G9" s="21">
        <v>7449</v>
      </c>
      <c r="H9" s="21">
        <v>6014</v>
      </c>
      <c r="I9" s="22">
        <v>0.80740000000000001</v>
      </c>
      <c r="J9" s="16">
        <v>36</v>
      </c>
    </row>
    <row r="10" spans="1:10" x14ac:dyDescent="0.25">
      <c r="A10" s="20" t="s">
        <v>14</v>
      </c>
      <c r="B10" s="20">
        <v>6</v>
      </c>
      <c r="C10" s="21">
        <v>113077</v>
      </c>
      <c r="D10" s="21">
        <v>55896</v>
      </c>
      <c r="E10" s="18">
        <v>0.49430000000000002</v>
      </c>
      <c r="F10" s="19">
        <v>41</v>
      </c>
      <c r="G10" s="21">
        <v>98691</v>
      </c>
      <c r="H10" s="21">
        <v>69427</v>
      </c>
      <c r="I10" s="22">
        <v>0.70350000000000001</v>
      </c>
      <c r="J10" s="20">
        <v>46</v>
      </c>
    </row>
    <row r="11" spans="1:10" x14ac:dyDescent="0.25">
      <c r="A11" s="20" t="s">
        <v>15</v>
      </c>
      <c r="B11" s="20">
        <v>4</v>
      </c>
      <c r="C11" s="21">
        <v>16861</v>
      </c>
      <c r="D11" s="21">
        <v>7223</v>
      </c>
      <c r="E11" s="18">
        <v>0.4284</v>
      </c>
      <c r="F11" s="19">
        <v>44</v>
      </c>
      <c r="G11" s="21">
        <v>6065</v>
      </c>
      <c r="H11" s="21">
        <v>4996</v>
      </c>
      <c r="I11" s="22">
        <v>0.82369999999999999</v>
      </c>
      <c r="J11" s="16">
        <v>34</v>
      </c>
    </row>
    <row r="12" spans="1:10" x14ac:dyDescent="0.25">
      <c r="A12" s="20" t="s">
        <v>16</v>
      </c>
      <c r="B12" s="20">
        <v>1</v>
      </c>
      <c r="C12" s="21">
        <v>7913</v>
      </c>
      <c r="D12" s="21">
        <v>2812</v>
      </c>
      <c r="E12" s="18">
        <v>0.35539999999999999</v>
      </c>
      <c r="F12" s="19">
        <v>51</v>
      </c>
      <c r="G12" s="21">
        <v>7683</v>
      </c>
      <c r="H12" s="21">
        <v>4835</v>
      </c>
      <c r="I12" s="22">
        <v>0.62929999999999997</v>
      </c>
      <c r="J12" s="16">
        <v>51</v>
      </c>
    </row>
    <row r="13" spans="1:10" x14ac:dyDescent="0.25">
      <c r="A13" s="20" t="s">
        <v>17</v>
      </c>
      <c r="B13" s="20">
        <v>2</v>
      </c>
      <c r="C13" s="21">
        <v>2674</v>
      </c>
      <c r="D13" s="21">
        <v>2668</v>
      </c>
      <c r="E13" s="18">
        <v>0.99780000000000002</v>
      </c>
      <c r="F13" s="19">
        <v>1</v>
      </c>
      <c r="G13" s="21">
        <v>3502</v>
      </c>
      <c r="H13" s="21">
        <v>3375</v>
      </c>
      <c r="I13" s="22">
        <v>0.9637</v>
      </c>
      <c r="J13" s="20">
        <v>8</v>
      </c>
    </row>
    <row r="14" spans="1:10" x14ac:dyDescent="0.25">
      <c r="A14" s="20" t="s">
        <v>18</v>
      </c>
      <c r="B14" s="20">
        <v>2</v>
      </c>
      <c r="C14" s="21">
        <v>1820</v>
      </c>
      <c r="D14" s="21">
        <v>1238</v>
      </c>
      <c r="E14" s="18">
        <v>0.68020000000000003</v>
      </c>
      <c r="F14" s="19">
        <v>32</v>
      </c>
      <c r="G14" s="21">
        <v>1372</v>
      </c>
      <c r="H14" s="21">
        <v>1056</v>
      </c>
      <c r="I14" s="22">
        <v>0.76970000000000005</v>
      </c>
      <c r="J14" s="16">
        <v>42</v>
      </c>
    </row>
    <row r="15" spans="1:10" x14ac:dyDescent="0.25">
      <c r="A15" s="20" t="s">
        <v>19</v>
      </c>
      <c r="B15" s="20">
        <v>3</v>
      </c>
      <c r="C15" s="21">
        <v>25898</v>
      </c>
      <c r="D15" s="21">
        <v>10650</v>
      </c>
      <c r="E15" s="18">
        <v>0.41120000000000001</v>
      </c>
      <c r="F15" s="19">
        <v>46</v>
      </c>
      <c r="G15" s="21">
        <v>17188</v>
      </c>
      <c r="H15" s="21">
        <v>13720</v>
      </c>
      <c r="I15" s="22">
        <v>0.79820000000000002</v>
      </c>
      <c r="J15" s="16">
        <v>37</v>
      </c>
    </row>
    <row r="16" spans="1:10" x14ac:dyDescent="0.25">
      <c r="A16" s="20" t="s">
        <v>20</v>
      </c>
      <c r="B16" s="20">
        <v>3</v>
      </c>
      <c r="C16" s="21">
        <v>18319</v>
      </c>
      <c r="D16" s="21">
        <v>7686</v>
      </c>
      <c r="E16" s="18">
        <v>0.41959999999999997</v>
      </c>
      <c r="F16" s="19">
        <v>45</v>
      </c>
      <c r="G16" s="21">
        <v>8051</v>
      </c>
      <c r="H16" s="21">
        <v>5444</v>
      </c>
      <c r="I16" s="22">
        <v>0.67620000000000002</v>
      </c>
      <c r="J16" s="20">
        <v>49</v>
      </c>
    </row>
    <row r="17" spans="1:10" x14ac:dyDescent="0.25">
      <c r="A17" s="20" t="s">
        <v>21</v>
      </c>
      <c r="B17" s="20">
        <v>6</v>
      </c>
      <c r="C17" s="21">
        <v>2438</v>
      </c>
      <c r="D17" s="21">
        <v>1858</v>
      </c>
      <c r="E17" s="18">
        <v>0.7621</v>
      </c>
      <c r="F17" s="19">
        <v>26</v>
      </c>
      <c r="G17" s="21">
        <v>4931</v>
      </c>
      <c r="H17" s="21">
        <v>3932</v>
      </c>
      <c r="I17" s="22">
        <v>0.7974</v>
      </c>
      <c r="J17" s="16">
        <v>38</v>
      </c>
    </row>
    <row r="18" spans="1:10" x14ac:dyDescent="0.25">
      <c r="A18" s="20" t="s">
        <v>22</v>
      </c>
      <c r="B18" s="20">
        <v>5</v>
      </c>
      <c r="C18" s="21">
        <v>7519</v>
      </c>
      <c r="D18" s="21">
        <v>7289</v>
      </c>
      <c r="E18" s="18">
        <v>0.96940000000000004</v>
      </c>
      <c r="F18" s="19">
        <v>2</v>
      </c>
      <c r="G18" s="21">
        <v>5292</v>
      </c>
      <c r="H18" s="21">
        <v>5048</v>
      </c>
      <c r="I18" s="22">
        <v>0.95389999999999997</v>
      </c>
      <c r="J18" s="16">
        <v>13</v>
      </c>
    </row>
    <row r="19" spans="1:10" x14ac:dyDescent="0.25">
      <c r="A19" s="20" t="s">
        <v>23</v>
      </c>
      <c r="B19" s="20">
        <v>6</v>
      </c>
      <c r="C19" s="21">
        <v>2834</v>
      </c>
      <c r="D19" s="21">
        <v>2438</v>
      </c>
      <c r="E19" s="18">
        <v>0.86029999999999995</v>
      </c>
      <c r="F19" s="19">
        <v>12</v>
      </c>
      <c r="G19" s="21">
        <v>4461</v>
      </c>
      <c r="H19" s="21">
        <v>3933</v>
      </c>
      <c r="I19" s="22">
        <v>0.88160000000000005</v>
      </c>
      <c r="J19" s="20">
        <v>27</v>
      </c>
    </row>
    <row r="20" spans="1:10" x14ac:dyDescent="0.25">
      <c r="A20" s="20" t="s">
        <v>24</v>
      </c>
      <c r="B20" s="20">
        <v>5</v>
      </c>
      <c r="C20" s="21">
        <v>33138</v>
      </c>
      <c r="D20" s="21">
        <v>27070</v>
      </c>
      <c r="E20" s="18">
        <v>0.81689999999999996</v>
      </c>
      <c r="F20" s="19">
        <v>19</v>
      </c>
      <c r="G20" s="21">
        <v>26491</v>
      </c>
      <c r="H20" s="21">
        <v>22738</v>
      </c>
      <c r="I20" s="22">
        <v>0.85829999999999995</v>
      </c>
      <c r="J20" s="16">
        <v>30</v>
      </c>
    </row>
    <row r="21" spans="1:10" x14ac:dyDescent="0.25">
      <c r="A21" s="20" t="s">
        <v>25</v>
      </c>
      <c r="B21" s="20">
        <v>5</v>
      </c>
      <c r="C21" s="21">
        <v>12763</v>
      </c>
      <c r="D21" s="21">
        <v>9491</v>
      </c>
      <c r="E21" s="18">
        <v>0.74360000000000004</v>
      </c>
      <c r="F21" s="19">
        <v>28</v>
      </c>
      <c r="G21" s="21">
        <v>22201</v>
      </c>
      <c r="H21" s="21">
        <v>18877</v>
      </c>
      <c r="I21" s="22">
        <v>0.85029999999999994</v>
      </c>
      <c r="J21" s="16">
        <v>31</v>
      </c>
    </row>
    <row r="22" spans="1:10" x14ac:dyDescent="0.25">
      <c r="A22" s="20" t="s">
        <v>26</v>
      </c>
      <c r="B22" s="20">
        <v>5</v>
      </c>
      <c r="C22" s="21">
        <v>7906</v>
      </c>
      <c r="D22" s="21">
        <v>4370</v>
      </c>
      <c r="E22" s="18">
        <v>0.55269999999999997</v>
      </c>
      <c r="F22" s="19">
        <v>40</v>
      </c>
      <c r="G22" s="21">
        <v>6593</v>
      </c>
      <c r="H22" s="21">
        <v>5089</v>
      </c>
      <c r="I22" s="22">
        <v>0.77190000000000003</v>
      </c>
      <c r="J22" s="20">
        <v>41</v>
      </c>
    </row>
    <row r="23" spans="1:10" x14ac:dyDescent="0.25">
      <c r="A23" s="20" t="s">
        <v>27</v>
      </c>
      <c r="B23" s="20">
        <v>3</v>
      </c>
      <c r="C23" s="21">
        <v>9740</v>
      </c>
      <c r="D23" s="21">
        <v>6128</v>
      </c>
      <c r="E23" s="18">
        <v>0.62919999999999998</v>
      </c>
      <c r="F23" s="19">
        <v>36</v>
      </c>
      <c r="G23" s="21">
        <v>7566</v>
      </c>
      <c r="H23" s="21">
        <v>5072</v>
      </c>
      <c r="I23" s="22">
        <v>0.6704</v>
      </c>
      <c r="J23" s="16">
        <v>50</v>
      </c>
    </row>
    <row r="24" spans="1:10" x14ac:dyDescent="0.25">
      <c r="A24" s="20" t="s">
        <v>28</v>
      </c>
      <c r="B24" s="20">
        <v>4</v>
      </c>
      <c r="C24" s="21">
        <v>7823</v>
      </c>
      <c r="D24" s="21">
        <v>6051</v>
      </c>
      <c r="E24" s="18">
        <v>0.77349999999999997</v>
      </c>
      <c r="F24" s="19">
        <v>24</v>
      </c>
      <c r="G24" s="21">
        <v>11904</v>
      </c>
      <c r="H24" s="21">
        <v>11421</v>
      </c>
      <c r="I24" s="22">
        <v>0.95940000000000003</v>
      </c>
      <c r="J24" s="16">
        <v>10</v>
      </c>
    </row>
    <row r="25" spans="1:10" x14ac:dyDescent="0.25">
      <c r="A25" s="20" t="s">
        <v>29</v>
      </c>
      <c r="B25" s="20">
        <v>1</v>
      </c>
      <c r="C25" s="21">
        <v>13117</v>
      </c>
      <c r="D25" s="21">
        <v>4720</v>
      </c>
      <c r="E25" s="18">
        <v>0.35980000000000001</v>
      </c>
      <c r="F25" s="19">
        <v>50</v>
      </c>
      <c r="G25" s="21">
        <v>20509</v>
      </c>
      <c r="H25" s="21">
        <v>14434</v>
      </c>
      <c r="I25" s="22">
        <v>0.70379999999999998</v>
      </c>
      <c r="J25" s="20">
        <v>45</v>
      </c>
    </row>
    <row r="26" spans="1:10" x14ac:dyDescent="0.25">
      <c r="A26" s="20" t="s">
        <v>30</v>
      </c>
      <c r="B26" s="20">
        <v>2</v>
      </c>
      <c r="C26" s="21">
        <v>17566</v>
      </c>
      <c r="D26" s="21">
        <v>14959</v>
      </c>
      <c r="E26" s="18">
        <v>0.85160000000000002</v>
      </c>
      <c r="F26" s="19">
        <v>14</v>
      </c>
      <c r="G26" s="21">
        <v>10717</v>
      </c>
      <c r="H26" s="21">
        <v>9491</v>
      </c>
      <c r="I26" s="22">
        <v>0.88560000000000005</v>
      </c>
      <c r="J26" s="16">
        <v>26</v>
      </c>
    </row>
    <row r="27" spans="1:10" x14ac:dyDescent="0.25">
      <c r="A27" s="20" t="s">
        <v>31</v>
      </c>
      <c r="B27" s="20">
        <v>1</v>
      </c>
      <c r="C27" s="21">
        <v>2013</v>
      </c>
      <c r="D27" s="21">
        <v>1633</v>
      </c>
      <c r="E27" s="18">
        <v>0.81120000000000003</v>
      </c>
      <c r="F27" s="19">
        <v>21</v>
      </c>
      <c r="G27" s="21">
        <v>2578</v>
      </c>
      <c r="H27" s="21">
        <v>2330</v>
      </c>
      <c r="I27" s="22">
        <v>0.90380000000000005</v>
      </c>
      <c r="J27" s="16">
        <v>22</v>
      </c>
    </row>
    <row r="28" spans="1:10" x14ac:dyDescent="0.25">
      <c r="A28" s="20" t="s">
        <v>32</v>
      </c>
      <c r="B28" s="20">
        <v>5</v>
      </c>
      <c r="C28" s="21">
        <v>27646</v>
      </c>
      <c r="D28" s="21">
        <v>9089</v>
      </c>
      <c r="E28" s="18">
        <v>0.32879999999999998</v>
      </c>
      <c r="F28" s="19">
        <v>52</v>
      </c>
      <c r="G28" s="21">
        <v>52326</v>
      </c>
      <c r="H28" s="21">
        <v>40794</v>
      </c>
      <c r="I28" s="22">
        <v>0.77959999999999996</v>
      </c>
      <c r="J28" s="20">
        <v>39</v>
      </c>
    </row>
    <row r="29" spans="1:10" x14ac:dyDescent="0.25">
      <c r="A29" s="20" t="s">
        <v>33</v>
      </c>
      <c r="B29" s="20">
        <v>5</v>
      </c>
      <c r="C29" s="21">
        <v>11138</v>
      </c>
      <c r="D29" s="21">
        <v>9090</v>
      </c>
      <c r="E29" s="18">
        <v>0.81610000000000005</v>
      </c>
      <c r="F29" s="19">
        <v>20</v>
      </c>
      <c r="G29" s="21">
        <v>21613</v>
      </c>
      <c r="H29" s="21">
        <v>19869</v>
      </c>
      <c r="I29" s="22">
        <v>0.91930000000000001</v>
      </c>
      <c r="J29" s="16">
        <v>20</v>
      </c>
    </row>
    <row r="30" spans="1:10" x14ac:dyDescent="0.25">
      <c r="A30" s="20" t="s">
        <v>34</v>
      </c>
      <c r="B30" s="20">
        <v>5</v>
      </c>
      <c r="C30" s="21">
        <v>17587</v>
      </c>
      <c r="D30" s="21">
        <v>11155</v>
      </c>
      <c r="E30" s="18">
        <v>0.63429999999999997</v>
      </c>
      <c r="F30" s="19">
        <v>34</v>
      </c>
      <c r="G30" s="21">
        <v>15312</v>
      </c>
      <c r="H30" s="21">
        <v>14714</v>
      </c>
      <c r="I30" s="22">
        <v>0.96089999999999998</v>
      </c>
      <c r="J30" s="16">
        <v>9</v>
      </c>
    </row>
    <row r="31" spans="1:10" x14ac:dyDescent="0.25">
      <c r="A31" s="20" t="s">
        <v>35</v>
      </c>
      <c r="B31" s="20">
        <v>3</v>
      </c>
      <c r="C31" s="21">
        <v>7172</v>
      </c>
      <c r="D31" s="21">
        <v>3260</v>
      </c>
      <c r="E31" s="18">
        <v>0.45450000000000002</v>
      </c>
      <c r="F31" s="19">
        <v>43</v>
      </c>
      <c r="G31" s="21">
        <v>11843</v>
      </c>
      <c r="H31" s="21">
        <v>11672</v>
      </c>
      <c r="I31" s="22">
        <v>0.98560000000000003</v>
      </c>
      <c r="J31" s="20">
        <v>2</v>
      </c>
    </row>
    <row r="32" spans="1:10" x14ac:dyDescent="0.25">
      <c r="A32" s="20" t="s">
        <v>36</v>
      </c>
      <c r="B32" s="20">
        <v>4</v>
      </c>
      <c r="C32" s="21">
        <v>2349</v>
      </c>
      <c r="D32" s="21">
        <v>1796</v>
      </c>
      <c r="E32" s="18">
        <v>0.76459999999999995</v>
      </c>
      <c r="F32" s="19">
        <v>25</v>
      </c>
      <c r="G32" s="21">
        <v>2628</v>
      </c>
      <c r="H32" s="21">
        <v>2437</v>
      </c>
      <c r="I32" s="22">
        <v>0.92730000000000001</v>
      </c>
      <c r="J32" s="16">
        <v>18</v>
      </c>
    </row>
    <row r="33" spans="1:10" x14ac:dyDescent="0.25">
      <c r="A33" s="20" t="s">
        <v>37</v>
      </c>
      <c r="B33" s="20">
        <v>3</v>
      </c>
      <c r="C33" s="21">
        <v>15470</v>
      </c>
      <c r="D33" s="21">
        <v>5748</v>
      </c>
      <c r="E33" s="18">
        <v>0.37159999999999999</v>
      </c>
      <c r="F33" s="19">
        <v>49</v>
      </c>
      <c r="G33" s="21">
        <v>15644</v>
      </c>
      <c r="H33" s="21">
        <v>11274</v>
      </c>
      <c r="I33" s="22">
        <v>0.72070000000000001</v>
      </c>
      <c r="J33" s="16">
        <v>44</v>
      </c>
    </row>
    <row r="34" spans="1:10" x14ac:dyDescent="0.25">
      <c r="A34" s="20" t="s">
        <v>38</v>
      </c>
      <c r="B34" s="20">
        <v>4</v>
      </c>
      <c r="C34" s="21">
        <v>1686</v>
      </c>
      <c r="D34" s="21">
        <v>1549</v>
      </c>
      <c r="E34" s="18">
        <v>0.91869999999999996</v>
      </c>
      <c r="F34" s="19">
        <v>5</v>
      </c>
      <c r="G34" s="21">
        <v>3911</v>
      </c>
      <c r="H34" s="21">
        <v>3792</v>
      </c>
      <c r="I34" s="22">
        <v>0.96960000000000002</v>
      </c>
      <c r="J34" s="20">
        <v>4</v>
      </c>
    </row>
    <row r="35" spans="1:10" x14ac:dyDescent="0.25">
      <c r="A35" s="20" t="s">
        <v>39</v>
      </c>
      <c r="B35" s="20">
        <v>5</v>
      </c>
      <c r="C35" s="21">
        <v>7651</v>
      </c>
      <c r="D35" s="21">
        <v>6425</v>
      </c>
      <c r="E35" s="18">
        <v>0.83979999999999999</v>
      </c>
      <c r="F35" s="19">
        <v>16</v>
      </c>
      <c r="G35" s="21">
        <v>5572</v>
      </c>
      <c r="H35" s="21">
        <v>5318</v>
      </c>
      <c r="I35" s="22">
        <v>0.95440000000000003</v>
      </c>
      <c r="J35" s="16">
        <v>11</v>
      </c>
    </row>
    <row r="36" spans="1:10" x14ac:dyDescent="0.25">
      <c r="A36" s="20" t="s">
        <v>40</v>
      </c>
      <c r="B36" s="20">
        <v>1</v>
      </c>
      <c r="C36" s="21">
        <v>1939</v>
      </c>
      <c r="D36" s="21">
        <v>1681</v>
      </c>
      <c r="E36" s="18">
        <v>0.8669</v>
      </c>
      <c r="F36" s="19">
        <v>11</v>
      </c>
      <c r="G36" s="21">
        <v>3001</v>
      </c>
      <c r="H36" s="21">
        <v>2787</v>
      </c>
      <c r="I36" s="22">
        <v>0.92869999999999997</v>
      </c>
      <c r="J36" s="16">
        <v>17</v>
      </c>
    </row>
    <row r="37" spans="1:10" x14ac:dyDescent="0.25">
      <c r="A37" s="20" t="s">
        <v>41</v>
      </c>
      <c r="B37" s="20">
        <v>1</v>
      </c>
      <c r="C37" s="21">
        <v>26504</v>
      </c>
      <c r="D37" s="21">
        <v>22001</v>
      </c>
      <c r="E37" s="18">
        <v>0.83009999999999995</v>
      </c>
      <c r="F37" s="19">
        <v>18</v>
      </c>
      <c r="G37" s="21">
        <v>20179</v>
      </c>
      <c r="H37" s="21">
        <v>16869</v>
      </c>
      <c r="I37" s="22">
        <v>0.83599999999999997</v>
      </c>
      <c r="J37" s="20">
        <v>33</v>
      </c>
    </row>
    <row r="38" spans="1:10" x14ac:dyDescent="0.25">
      <c r="A38" s="20" t="s">
        <v>42</v>
      </c>
      <c r="B38" s="20">
        <v>4</v>
      </c>
      <c r="C38" s="21">
        <v>3574</v>
      </c>
      <c r="D38" s="21">
        <v>2491</v>
      </c>
      <c r="E38" s="18">
        <v>0.69699999999999995</v>
      </c>
      <c r="F38" s="19">
        <v>31</v>
      </c>
      <c r="G38" s="21">
        <v>6974</v>
      </c>
      <c r="H38" s="21">
        <v>6727</v>
      </c>
      <c r="I38" s="22">
        <v>0.96460000000000001</v>
      </c>
      <c r="J38" s="16">
        <v>7</v>
      </c>
    </row>
    <row r="39" spans="1:10" x14ac:dyDescent="0.25">
      <c r="A39" s="20" t="s">
        <v>43</v>
      </c>
      <c r="B39" s="20">
        <v>6</v>
      </c>
      <c r="C39" s="21">
        <v>12447</v>
      </c>
      <c r="D39" s="21">
        <v>11563</v>
      </c>
      <c r="E39" s="18">
        <v>0.92900000000000005</v>
      </c>
      <c r="F39" s="19">
        <v>4</v>
      </c>
      <c r="G39" s="21">
        <v>7750</v>
      </c>
      <c r="H39" s="21">
        <v>7172</v>
      </c>
      <c r="I39" s="22">
        <v>0.9254</v>
      </c>
      <c r="J39" s="16">
        <v>19</v>
      </c>
    </row>
    <row r="40" spans="1:10" x14ac:dyDescent="0.25">
      <c r="A40" s="20" t="s">
        <v>44</v>
      </c>
      <c r="B40" s="20">
        <v>1</v>
      </c>
      <c r="C40" s="21">
        <v>38655</v>
      </c>
      <c r="D40" s="21">
        <v>25201</v>
      </c>
      <c r="E40" s="18">
        <v>0.65190000000000003</v>
      </c>
      <c r="F40" s="19">
        <v>33</v>
      </c>
      <c r="G40" s="21">
        <v>58625</v>
      </c>
      <c r="H40" s="21">
        <v>40467</v>
      </c>
      <c r="I40" s="22">
        <v>0.69030000000000002</v>
      </c>
      <c r="J40" s="20">
        <v>47</v>
      </c>
    </row>
    <row r="41" spans="1:10" x14ac:dyDescent="0.25">
      <c r="A41" s="20" t="s">
        <v>45</v>
      </c>
      <c r="B41" s="20">
        <v>5</v>
      </c>
      <c r="C41" s="21">
        <v>19661</v>
      </c>
      <c r="D41" s="21">
        <v>17351</v>
      </c>
      <c r="E41" s="18">
        <v>0.88249999999999995</v>
      </c>
      <c r="F41" s="19">
        <v>8</v>
      </c>
      <c r="G41" s="21">
        <v>26589</v>
      </c>
      <c r="H41" s="21">
        <v>23715</v>
      </c>
      <c r="I41" s="22">
        <v>0.89190000000000003</v>
      </c>
      <c r="J41" s="16">
        <v>24</v>
      </c>
    </row>
    <row r="42" spans="1:10" x14ac:dyDescent="0.25">
      <c r="A42" s="20" t="s">
        <v>46</v>
      </c>
      <c r="B42" s="20">
        <v>4</v>
      </c>
      <c r="C42" s="21">
        <v>9451</v>
      </c>
      <c r="D42" s="21">
        <v>7041</v>
      </c>
      <c r="E42" s="18">
        <v>0.745</v>
      </c>
      <c r="F42" s="19">
        <v>27</v>
      </c>
      <c r="G42" s="21">
        <v>12369</v>
      </c>
      <c r="H42" s="21">
        <v>11599</v>
      </c>
      <c r="I42" s="22">
        <v>0.93769999999999998</v>
      </c>
      <c r="J42" s="16">
        <v>16</v>
      </c>
    </row>
    <row r="43" spans="1:10" x14ac:dyDescent="0.25">
      <c r="A43" s="20" t="s">
        <v>47</v>
      </c>
      <c r="B43" s="20">
        <v>6</v>
      </c>
      <c r="C43" s="21">
        <v>12049</v>
      </c>
      <c r="D43" s="21">
        <v>7550</v>
      </c>
      <c r="E43" s="18">
        <v>0.62660000000000005</v>
      </c>
      <c r="F43" s="19">
        <v>37</v>
      </c>
      <c r="G43" s="21">
        <v>9108</v>
      </c>
      <c r="H43" s="21">
        <v>6586</v>
      </c>
      <c r="I43" s="22">
        <v>0.72309999999999997</v>
      </c>
      <c r="J43" s="20">
        <v>43</v>
      </c>
    </row>
    <row r="44" spans="1:10" x14ac:dyDescent="0.25">
      <c r="A44" s="20" t="s">
        <v>48</v>
      </c>
      <c r="B44" s="20">
        <v>2</v>
      </c>
      <c r="C44" s="21">
        <v>38360</v>
      </c>
      <c r="D44" s="21">
        <v>22816</v>
      </c>
      <c r="E44" s="18">
        <v>0.5948</v>
      </c>
      <c r="F44" s="19">
        <v>38</v>
      </c>
      <c r="G44" s="21">
        <v>41783</v>
      </c>
      <c r="H44" s="21">
        <v>35002</v>
      </c>
      <c r="I44" s="22">
        <v>0.8377</v>
      </c>
      <c r="J44" s="16">
        <v>32</v>
      </c>
    </row>
    <row r="45" spans="1:10" x14ac:dyDescent="0.25">
      <c r="A45" s="20" t="s">
        <v>49</v>
      </c>
      <c r="B45" s="20">
        <v>1</v>
      </c>
      <c r="C45" s="21">
        <v>3207</v>
      </c>
      <c r="D45" s="21">
        <v>2305</v>
      </c>
      <c r="E45" s="18">
        <v>0.71870000000000001</v>
      </c>
      <c r="F45" s="19">
        <v>30</v>
      </c>
      <c r="G45" s="21">
        <v>5522</v>
      </c>
      <c r="H45" s="21">
        <v>4865</v>
      </c>
      <c r="I45" s="22">
        <v>0.88100000000000001</v>
      </c>
      <c r="J45" s="16">
        <v>28</v>
      </c>
    </row>
    <row r="46" spans="1:10" x14ac:dyDescent="0.25">
      <c r="A46" s="20" t="s">
        <v>50</v>
      </c>
      <c r="B46" s="20">
        <v>1</v>
      </c>
      <c r="C46" s="21">
        <v>2799</v>
      </c>
      <c r="D46" s="21">
        <v>2493</v>
      </c>
      <c r="E46" s="18">
        <v>0.89070000000000005</v>
      </c>
      <c r="F46" s="19">
        <v>7</v>
      </c>
      <c r="G46" s="21">
        <v>2266</v>
      </c>
      <c r="H46" s="21">
        <v>2020</v>
      </c>
      <c r="I46" s="22">
        <v>0.89139999999999997</v>
      </c>
      <c r="J46" s="20">
        <v>25</v>
      </c>
    </row>
    <row r="47" spans="1:10" x14ac:dyDescent="0.25">
      <c r="A47" s="20" t="s">
        <v>51</v>
      </c>
      <c r="B47" s="20">
        <v>3</v>
      </c>
      <c r="C47" s="21">
        <v>11254</v>
      </c>
      <c r="D47" s="21">
        <v>10087</v>
      </c>
      <c r="E47" s="18">
        <v>0.89629999999999999</v>
      </c>
      <c r="F47" s="19">
        <v>6</v>
      </c>
      <c r="G47" s="21">
        <v>17280</v>
      </c>
      <c r="H47" s="21">
        <v>17115</v>
      </c>
      <c r="I47" s="22">
        <v>0.99050000000000005</v>
      </c>
      <c r="J47" s="16">
        <v>1</v>
      </c>
    </row>
    <row r="48" spans="1:10" x14ac:dyDescent="0.25">
      <c r="A48" s="20" t="s">
        <v>52</v>
      </c>
      <c r="B48" s="20">
        <v>4</v>
      </c>
      <c r="C48" s="21">
        <v>977</v>
      </c>
      <c r="D48" s="21">
        <v>819</v>
      </c>
      <c r="E48" s="18">
        <v>0.83830000000000005</v>
      </c>
      <c r="F48" s="19">
        <v>17</v>
      </c>
      <c r="G48" s="21">
        <v>715</v>
      </c>
      <c r="H48" s="21">
        <v>640</v>
      </c>
      <c r="I48" s="22">
        <v>0.89510000000000001</v>
      </c>
      <c r="J48" s="16">
        <v>23</v>
      </c>
    </row>
    <row r="49" spans="1:10" x14ac:dyDescent="0.25">
      <c r="A49" s="20" t="s">
        <v>53</v>
      </c>
      <c r="B49" s="20">
        <v>3</v>
      </c>
      <c r="C49" s="21">
        <v>10205</v>
      </c>
      <c r="D49" s="21">
        <v>8173</v>
      </c>
      <c r="E49" s="18">
        <v>0.80089999999999995</v>
      </c>
      <c r="F49" s="19">
        <v>22</v>
      </c>
      <c r="G49" s="21">
        <v>8807</v>
      </c>
      <c r="H49" s="21">
        <v>8404</v>
      </c>
      <c r="I49" s="22">
        <v>0.95420000000000005</v>
      </c>
      <c r="J49" s="20">
        <v>12</v>
      </c>
    </row>
    <row r="50" spans="1:10" x14ac:dyDescent="0.25">
      <c r="A50" s="20" t="s">
        <v>54</v>
      </c>
      <c r="B50" s="20">
        <v>4</v>
      </c>
      <c r="C50" s="21">
        <v>77785</v>
      </c>
      <c r="D50" s="21">
        <v>57786</v>
      </c>
      <c r="E50" s="18">
        <v>0.7429</v>
      </c>
      <c r="F50" s="19">
        <v>29</v>
      </c>
      <c r="G50" s="21">
        <v>58568</v>
      </c>
      <c r="H50" s="21">
        <v>56719</v>
      </c>
      <c r="I50" s="22">
        <v>0.96840000000000004</v>
      </c>
      <c r="J50" s="16">
        <v>5</v>
      </c>
    </row>
    <row r="51" spans="1:10" x14ac:dyDescent="0.25">
      <c r="A51" s="20" t="s">
        <v>55</v>
      </c>
      <c r="B51" s="20">
        <v>4</v>
      </c>
      <c r="C51" s="21">
        <v>6289</v>
      </c>
      <c r="D51" s="21">
        <v>5544</v>
      </c>
      <c r="E51" s="18">
        <v>0.88149999999999995</v>
      </c>
      <c r="F51" s="19">
        <v>9</v>
      </c>
      <c r="G51" s="21">
        <v>11483</v>
      </c>
      <c r="H51" s="21">
        <v>11117</v>
      </c>
      <c r="I51" s="22">
        <v>0.96809999999999996</v>
      </c>
      <c r="J51" s="16">
        <v>6</v>
      </c>
    </row>
    <row r="52" spans="1:10" x14ac:dyDescent="0.25">
      <c r="A52" s="20" t="s">
        <v>56</v>
      </c>
      <c r="B52" s="20">
        <v>2</v>
      </c>
      <c r="C52" s="21">
        <v>13789</v>
      </c>
      <c r="D52" s="21">
        <v>2170</v>
      </c>
      <c r="E52" s="18">
        <v>0.15740000000000001</v>
      </c>
      <c r="F52" s="19">
        <v>53</v>
      </c>
      <c r="G52" s="21">
        <v>5079</v>
      </c>
      <c r="H52" s="21">
        <v>3440</v>
      </c>
      <c r="I52" s="22">
        <v>0.67730000000000001</v>
      </c>
      <c r="J52" s="20">
        <v>48</v>
      </c>
    </row>
    <row r="53" spans="1:10" x14ac:dyDescent="0.25">
      <c r="A53" s="20" t="s">
        <v>57</v>
      </c>
      <c r="B53" s="20">
        <v>1</v>
      </c>
      <c r="C53" s="21">
        <v>105</v>
      </c>
      <c r="D53" s="21">
        <v>42</v>
      </c>
      <c r="E53" s="18">
        <v>0.4</v>
      </c>
      <c r="F53" s="19">
        <v>48</v>
      </c>
      <c r="G53" s="21">
        <v>52</v>
      </c>
      <c r="H53" s="21">
        <v>29</v>
      </c>
      <c r="I53" s="22">
        <v>0.55769999999999997</v>
      </c>
      <c r="J53" s="16">
        <v>53</v>
      </c>
    </row>
    <row r="54" spans="1:10" x14ac:dyDescent="0.25">
      <c r="A54" s="20" t="s">
        <v>58</v>
      </c>
      <c r="B54" s="20">
        <v>1</v>
      </c>
      <c r="C54" s="21">
        <v>1253</v>
      </c>
      <c r="D54" s="21">
        <v>617</v>
      </c>
      <c r="E54" s="18">
        <v>0.4924</v>
      </c>
      <c r="F54" s="19">
        <v>42</v>
      </c>
      <c r="G54" s="21">
        <v>954</v>
      </c>
      <c r="H54" s="21">
        <v>579</v>
      </c>
      <c r="I54" s="22">
        <v>0.6069</v>
      </c>
      <c r="J54" s="16">
        <v>52</v>
      </c>
    </row>
    <row r="55" spans="1:10" x14ac:dyDescent="0.25">
      <c r="A55" s="20" t="s">
        <v>59</v>
      </c>
      <c r="B55" s="20">
        <v>6</v>
      </c>
      <c r="C55" s="21">
        <v>17486</v>
      </c>
      <c r="D55" s="21">
        <v>7165</v>
      </c>
      <c r="E55" s="18">
        <v>0.4098</v>
      </c>
      <c r="F55" s="19">
        <v>47</v>
      </c>
      <c r="G55" s="21">
        <v>29301</v>
      </c>
      <c r="H55" s="21">
        <v>24117</v>
      </c>
      <c r="I55" s="22">
        <v>0.82310000000000005</v>
      </c>
      <c r="J55" s="20">
        <v>35</v>
      </c>
    </row>
    <row r="56" spans="1:10" x14ac:dyDescent="0.25">
      <c r="A56" s="20" t="s">
        <v>60</v>
      </c>
      <c r="B56" s="20">
        <v>5</v>
      </c>
      <c r="C56" s="21">
        <v>14414</v>
      </c>
      <c r="D56" s="21">
        <v>11475</v>
      </c>
      <c r="E56" s="18">
        <v>0.79610000000000003</v>
      </c>
      <c r="F56" s="19">
        <v>23</v>
      </c>
      <c r="G56" s="21">
        <v>33619</v>
      </c>
      <c r="H56" s="21">
        <v>30872</v>
      </c>
      <c r="I56" s="22">
        <v>0.91830000000000001</v>
      </c>
      <c r="J56" s="16">
        <v>21</v>
      </c>
    </row>
    <row r="57" spans="1:10" x14ac:dyDescent="0.25">
      <c r="A57" s="20" t="s">
        <v>61</v>
      </c>
      <c r="B57" s="20">
        <v>2</v>
      </c>
      <c r="C57" s="21">
        <v>4079</v>
      </c>
      <c r="D57" s="21">
        <v>3427</v>
      </c>
      <c r="E57" s="18">
        <v>0.84019999999999995</v>
      </c>
      <c r="F57" s="19">
        <v>15</v>
      </c>
      <c r="G57" s="21">
        <v>2551</v>
      </c>
      <c r="H57" s="21">
        <v>2415</v>
      </c>
      <c r="I57" s="22">
        <v>0.94669999999999999</v>
      </c>
      <c r="J57" s="16">
        <v>15</v>
      </c>
    </row>
    <row r="58" spans="1:10" x14ac:dyDescent="0.25">
      <c r="A58" s="20" t="s">
        <v>62</v>
      </c>
      <c r="B58" s="20">
        <v>4</v>
      </c>
      <c r="C58" s="21">
        <v>1056</v>
      </c>
      <c r="D58" s="21">
        <v>983</v>
      </c>
      <c r="E58" s="18">
        <v>0.93089999999999995</v>
      </c>
      <c r="F58" s="19">
        <v>3</v>
      </c>
      <c r="G58" s="21">
        <v>2267</v>
      </c>
      <c r="H58" s="21">
        <v>2226</v>
      </c>
      <c r="I58" s="22">
        <v>0.9819</v>
      </c>
      <c r="J58" s="20">
        <v>3</v>
      </c>
    </row>
    <row r="59" spans="1:10" x14ac:dyDescent="0.25">
      <c r="A59" s="23" t="s">
        <v>63</v>
      </c>
      <c r="B59" s="24"/>
      <c r="C59" s="25">
        <f>SUM(C6:C58)</f>
        <v>758314</v>
      </c>
      <c r="D59" s="25">
        <f>SUM(D6:D58)</f>
        <v>478075</v>
      </c>
      <c r="E59" s="26">
        <f>D59/C59</f>
        <v>0.63044464430301961</v>
      </c>
      <c r="F59" s="26"/>
      <c r="G59" s="25">
        <f>SUM(G6:G58)</f>
        <v>782137</v>
      </c>
      <c r="H59" s="25">
        <f>SUM(H6:H58)</f>
        <v>649821</v>
      </c>
      <c r="I59" s="26">
        <f>H59/G59</f>
        <v>0.83082759158561736</v>
      </c>
      <c r="J59" s="26"/>
    </row>
    <row r="61" spans="1:10" x14ac:dyDescent="0.25">
      <c r="A61" s="27" t="s">
        <v>64</v>
      </c>
    </row>
    <row r="62" spans="1:10" x14ac:dyDescent="0.25">
      <c r="A62" s="28" t="str">
        <f>'[1]Tbl 1 Nonmon'!A62</f>
        <v>Prepared by Division of Performance Management on 12/2/2019</v>
      </c>
    </row>
  </sheetData>
  <mergeCells count="6">
    <mergeCell ref="A1:J1"/>
    <mergeCell ref="A2:J2"/>
    <mergeCell ref="A4:A5"/>
    <mergeCell ref="B4:B5"/>
    <mergeCell ref="C4:F4"/>
    <mergeCell ref="G4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Nonmonetary Time Lapse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2019-12-02T20:12:42Z</dcterms:created>
  <dcterms:modified xsi:type="dcterms:W3CDTF">2019-12-02T20:15:27Z</dcterms:modified>
</cp:coreProperties>
</file>