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S:\OUI\DPM\Appeals Webpage\9054H\CY 2021\"/>
    </mc:Choice>
  </mc:AlternateContent>
  <xr:revisionPtr revIDLastSave="0" documentId="13_ncr:1_{9CB336F3-2CC9-4E0A-8A3D-E4BAFF6E9118}" xr6:coauthVersionLast="47" xr6:coauthVersionMax="47" xr10:uidLastSave="{00000000-0000-0000-0000-000000000000}"/>
  <bookViews>
    <workbookView xWindow="28680" yWindow="-120" windowWidth="15600" windowHeight="11160" xr2:uid="{00000000-000D-0000-FFFF-FFFF00000000}"/>
  </bookViews>
  <sheets>
    <sheet name="US Totals" sheetId="8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5" i="4" l="1"/>
  <c r="C15" i="4"/>
  <c r="D15" i="4"/>
  <c r="E15" i="4" s="1"/>
  <c r="F15" i="4"/>
  <c r="F17" i="2"/>
  <c r="D17" i="2"/>
  <c r="C17" i="2"/>
  <c r="B17" i="2"/>
  <c r="G15" i="4" l="1"/>
  <c r="E17" i="2"/>
  <c r="G17" i="2"/>
  <c r="G60" i="8"/>
  <c r="E60" i="8"/>
  <c r="D60" i="8"/>
  <c r="C60" i="8"/>
  <c r="H60" i="8" l="1"/>
  <c r="F60" i="8"/>
  <c r="F15" i="7" l="1"/>
  <c r="D15" i="7"/>
  <c r="C15" i="7"/>
  <c r="B15" i="7"/>
  <c r="F17" i="6"/>
  <c r="D17" i="6"/>
  <c r="C17" i="6"/>
  <c r="B17" i="6"/>
  <c r="F18" i="5"/>
  <c r="D18" i="5"/>
  <c r="C18" i="5"/>
  <c r="B18" i="5"/>
  <c r="F13" i="3"/>
  <c r="D13" i="3"/>
  <c r="C13" i="3"/>
  <c r="B13" i="3"/>
  <c r="E17" i="6" l="1"/>
  <c r="G13" i="3"/>
  <c r="G17" i="6"/>
  <c r="G18" i="5"/>
  <c r="E15" i="7"/>
  <c r="G15" i="7"/>
  <c r="E18" i="5"/>
  <c r="E13" i="3"/>
</calcChain>
</file>

<file path=xl/sharedStrings.xml><?xml version="1.0" encoding="utf-8"?>
<sst xmlns="http://schemas.openxmlformats.org/spreadsheetml/2006/main" count="286" uniqueCount="86">
  <si>
    <t>Total</t>
  </si>
  <si>
    <t>Timelapse</t>
  </si>
  <si>
    <t>Cmpltd</t>
  </si>
  <si>
    <t>Inter-</t>
  </si>
  <si>
    <t>45-day</t>
  </si>
  <si>
    <t>Decs</t>
  </si>
  <si>
    <t>state</t>
  </si>
  <si>
    <t>State</t>
  </si>
  <si>
    <t>(c1)</t>
  </si>
  <si>
    <t>(c3)</t>
  </si>
  <si>
    <t>(c4)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</si>
  <si>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</si>
  <si>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</si>
  <si>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</si>
  <si>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</si>
  <si>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</si>
  <si>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</si>
  <si>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</si>
  <si>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</si>
  <si>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</si>
  <si>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</si>
  <si>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</si>
  <si>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</si>
  <si>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</si>
  <si>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</si>
  <si>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</si>
  <si>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</si>
  <si>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</si>
  <si>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</si>
  <si>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</si>
  <si>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</si>
  <si>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</si>
  <si>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</si>
  <si>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</si>
  <si>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</si>
  <si>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</si>
  <si>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</si>
  <si>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</si>
  <si>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</si>
  <si>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</si>
  <si>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</si>
  <si>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</si>
  <si>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</si>
  <si>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</si>
  <si>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</si>
  <si>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</si>
  <si>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</si>
  <si>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</si>
  <si>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</si>
  <si>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</si>
  <si>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</si>
  <si>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</si>
  <si>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</si>
  <si>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</si>
  <si>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</si>
  <si>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</si>
  <si>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</si>
  <si>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</si>
  <si>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</si>
  <si>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</si>
  <si>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</si>
  <si>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</si>
  <si>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</si>
  <si>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</si>
  <si>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</si>
  <si>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</si>
  <si>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75-day</t>
  </si>
  <si>
    <t>(c7 + c10)</t>
  </si>
  <si>
    <t>Higher Authority Appeals Timelapse</t>
  </si>
  <si>
    <t>No Higher Authority Entity</t>
  </si>
  <si>
    <t>Region</t>
  </si>
  <si>
    <t>Notes:</t>
  </si>
  <si>
    <t>:  Missing data</t>
  </si>
  <si>
    <t xml:space="preserve">Source:  ETA 9054H Report </t>
  </si>
  <si>
    <t xml:space="preserve"> </t>
  </si>
  <si>
    <t>Source:  ETA 9054H Report</t>
  </si>
  <si>
    <t>Completed</t>
  </si>
  <si>
    <t>9054H Report - US Totals</t>
  </si>
  <si>
    <t>Decisions</t>
  </si>
  <si>
    <t>9054H Report - Region 1</t>
  </si>
  <si>
    <t>9054H Report - Region 2</t>
  </si>
  <si>
    <t>9054H Report - Region 3</t>
  </si>
  <si>
    <t>9054H Report - Region 4</t>
  </si>
  <si>
    <t>9054H Report - Region 5</t>
  </si>
  <si>
    <t>9054H Report - Region 6</t>
  </si>
  <si>
    <t>Prepared by Office of Unemployment Insurance, Division of Performance Management 1/26/2022.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</si>
</sst>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sz val="14"/>
      <color theme="0" tint="-0.499984740745262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12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2">
    <xf numFmtId="0" fontId="0" fillId="0" borderId="0" xfId="0"/>
    <xf numFmtId="0" fontId="3" fillId="0" borderId="1" xfId="0" applyFont="1" applyFill="1" applyBorder="1" applyAlignment="1">
      <alignment horizontal="center"/>
    </xf>
    <xf numFmtId="3" fontId="3" fillId="0" borderId="1" xfId="1" applyNumberFormat="1" applyFont="1" applyFill="1" applyBorder="1"/>
    <xf numFmtId="164" fontId="3" fillId="0" borderId="1" xfId="0" applyNumberFormat="1" applyFont="1" applyFill="1" applyBorder="1"/>
    <xf numFmtId="164" fontId="3" fillId="0" borderId="10" xfId="0" applyNumberFormat="1" applyFont="1" applyFill="1" applyBorder="1"/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3" fontId="3" fillId="0" borderId="13" xfId="1" applyNumberFormat="1" applyFont="1" applyFill="1" applyBorder="1"/>
    <xf numFmtId="164" fontId="3" fillId="0" borderId="13" xfId="0" applyNumberFormat="1" applyFont="1" applyFill="1" applyBorder="1"/>
    <xf numFmtId="164" fontId="3" fillId="0" borderId="14" xfId="0" applyNumberFormat="1" applyFont="1" applyFill="1" applyBorder="1"/>
    <xf numFmtId="0" fontId="3" fillId="0" borderId="17" xfId="0" applyFont="1" applyFill="1" applyBorder="1" applyAlignment="1">
      <alignment horizontal="center"/>
    </xf>
    <xf numFmtId="3" fontId="3" fillId="0" borderId="18" xfId="1" applyNumberFormat="1" applyFont="1" applyFill="1" applyBorder="1"/>
    <xf numFmtId="164" fontId="3" fillId="0" borderId="18" xfId="0" applyNumberFormat="1" applyFont="1" applyFill="1" applyBorder="1"/>
    <xf numFmtId="164" fontId="3" fillId="0" borderId="19" xfId="0" applyNumberFormat="1" applyFont="1" applyFill="1" applyBorder="1"/>
    <xf numFmtId="0" fontId="3" fillId="0" borderId="22" xfId="0" applyFont="1" applyFill="1" applyBorder="1" applyAlignment="1">
      <alignment horizontal="center"/>
    </xf>
    <xf numFmtId="0" fontId="3" fillId="0" borderId="24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3" fontId="3" fillId="0" borderId="17" xfId="1" applyNumberFormat="1" applyFont="1" applyFill="1" applyBorder="1" applyAlignment="1">
      <alignment horizontal="center"/>
    </xf>
    <xf numFmtId="3" fontId="3" fillId="0" borderId="2" xfId="1" applyNumberFormat="1" applyFont="1" applyFill="1" applyBorder="1"/>
    <xf numFmtId="0" fontId="3" fillId="0" borderId="3" xfId="0" applyFont="1" applyFill="1" applyBorder="1" applyAlignment="1">
      <alignment horizontal="center"/>
    </xf>
    <xf numFmtId="0" fontId="3" fillId="0" borderId="27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3" borderId="30" xfId="0" applyFill="1" applyBorder="1"/>
    <xf numFmtId="0" fontId="2" fillId="4" borderId="7" xfId="0" applyFont="1" applyFill="1" applyBorder="1" applyAlignment="1">
      <alignment horizontal="center" wrapText="1"/>
    </xf>
    <xf numFmtId="3" fontId="4" fillId="4" borderId="3" xfId="0" applyNumberFormat="1" applyFont="1" applyFill="1" applyBorder="1"/>
    <xf numFmtId="3" fontId="4" fillId="4" borderId="8" xfId="0" applyNumberFormat="1" applyFont="1" applyFill="1" applyBorder="1"/>
    <xf numFmtId="164" fontId="4" fillId="4" borderId="3" xfId="0" applyNumberFormat="1" applyFont="1" applyFill="1" applyBorder="1"/>
    <xf numFmtId="0" fontId="2" fillId="4" borderId="3" xfId="0" applyFont="1" applyFill="1" applyBorder="1" applyAlignment="1">
      <alignment horizontal="center" wrapText="1"/>
    </xf>
    <xf numFmtId="3" fontId="2" fillId="4" borderId="8" xfId="1" applyNumberFormat="1" applyFont="1" applyFill="1" applyBorder="1"/>
    <xf numFmtId="3" fontId="2" fillId="4" borderId="3" xfId="1" applyNumberFormat="1" applyFont="1" applyFill="1" applyBorder="1"/>
    <xf numFmtId="164" fontId="2" fillId="4" borderId="3" xfId="0" applyNumberFormat="1" applyFont="1" applyFill="1" applyBorder="1"/>
    <xf numFmtId="0" fontId="2" fillId="4" borderId="15" xfId="0" applyFont="1" applyFill="1" applyBorder="1" applyAlignment="1">
      <alignment horizontal="center" wrapText="1"/>
    </xf>
    <xf numFmtId="3" fontId="4" fillId="4" borderId="6" xfId="0" applyNumberFormat="1" applyFont="1" applyFill="1" applyBorder="1"/>
    <xf numFmtId="3" fontId="4" fillId="4" borderId="26" xfId="0" applyNumberFormat="1" applyFont="1" applyFill="1" applyBorder="1"/>
    <xf numFmtId="164" fontId="4" fillId="4" borderId="6" xfId="0" applyNumberFormat="1" applyFont="1" applyFill="1" applyBorder="1"/>
    <xf numFmtId="0" fontId="3" fillId="0" borderId="1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3" fontId="2" fillId="4" borderId="16" xfId="1" applyNumberFormat="1" applyFont="1" applyFill="1" applyBorder="1"/>
    <xf numFmtId="3" fontId="2" fillId="4" borderId="20" xfId="1" applyNumberFormat="1" applyFont="1" applyFill="1" applyBorder="1"/>
    <xf numFmtId="164" fontId="2" fillId="4" borderId="20" xfId="0" applyNumberFormat="1" applyFont="1" applyFill="1" applyBorder="1"/>
    <xf numFmtId="164" fontId="2" fillId="4" borderId="21" xfId="0" applyNumberFormat="1" applyFont="1" applyFill="1" applyBorder="1"/>
    <xf numFmtId="164" fontId="3" fillId="0" borderId="1" xfId="1" applyNumberFormat="1" applyFont="1" applyFill="1" applyBorder="1"/>
    <xf numFmtId="164" fontId="3" fillId="0" borderId="10" xfId="1" applyNumberFormat="1" applyFont="1" applyFill="1" applyBorder="1"/>
    <xf numFmtId="3" fontId="3" fillId="0" borderId="38" xfId="1" applyNumberFormat="1" applyFont="1" applyFill="1" applyBorder="1"/>
    <xf numFmtId="164" fontId="3" fillId="0" borderId="38" xfId="0" applyNumberFormat="1" applyFont="1" applyFill="1" applyBorder="1"/>
    <xf numFmtId="164" fontId="3" fillId="0" borderId="39" xfId="0" applyNumberFormat="1" applyFont="1" applyFill="1" applyBorder="1"/>
    <xf numFmtId="3" fontId="3" fillId="0" borderId="40" xfId="1" applyNumberFormat="1" applyFont="1" applyFill="1" applyBorder="1"/>
    <xf numFmtId="164" fontId="3" fillId="0" borderId="40" xfId="0" applyNumberFormat="1" applyFont="1" applyFill="1" applyBorder="1"/>
    <xf numFmtId="164" fontId="3" fillId="0" borderId="41" xfId="0" applyNumberFormat="1" applyFont="1" applyFill="1" applyBorder="1"/>
    <xf numFmtId="0" fontId="3" fillId="2" borderId="5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/>
    </xf>
    <xf numFmtId="9" fontId="3" fillId="2" borderId="6" xfId="0" applyNumberFormat="1" applyFont="1" applyFill="1" applyBorder="1" applyAlignment="1">
      <alignment horizontal="center"/>
    </xf>
    <xf numFmtId="9" fontId="3" fillId="2" borderId="5" xfId="0" applyNumberFormat="1" applyFont="1" applyFill="1" applyBorder="1" applyAlignment="1">
      <alignment horizontal="center"/>
    </xf>
    <xf numFmtId="0" fontId="8" fillId="2" borderId="5" xfId="0" applyFont="1" applyFill="1" applyBorder="1" applyAlignment="1">
      <alignment wrapText="1"/>
    </xf>
    <xf numFmtId="0" fontId="8" fillId="2" borderId="6" xfId="0" applyFont="1" applyFill="1" applyBorder="1" applyAlignment="1">
      <alignment horizontal="center" wrapText="1"/>
    </xf>
    <xf numFmtId="0" fontId="3" fillId="0" borderId="38" xfId="0" applyFont="1" applyFill="1" applyBorder="1" applyAlignment="1">
      <alignment horizontal="center"/>
    </xf>
    <xf numFmtId="0" fontId="3" fillId="0" borderId="32" xfId="0" applyFont="1" applyFill="1" applyBorder="1" applyAlignment="1">
      <alignment horizontal="center"/>
    </xf>
    <xf numFmtId="3" fontId="3" fillId="0" borderId="28" xfId="1" applyNumberFormat="1" applyFont="1" applyFill="1" applyBorder="1"/>
    <xf numFmtId="0" fontId="3" fillId="0" borderId="29" xfId="0" applyFont="1" applyFill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31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40" xfId="0" applyFont="1" applyBorder="1" applyAlignment="1">
      <alignment horizontal="center"/>
    </xf>
    <xf numFmtId="0" fontId="3" fillId="0" borderId="1" xfId="0" applyFont="1" applyFill="1" applyBorder="1" applyAlignment="1">
      <alignment horizontal="right"/>
    </xf>
    <xf numFmtId="164" fontId="3" fillId="0" borderId="1" xfId="0" applyNumberFormat="1" applyFont="1" applyFill="1" applyBorder="1" applyAlignment="1">
      <alignment horizontal="right"/>
    </xf>
    <xf numFmtId="3" fontId="3" fillId="0" borderId="1" xfId="1" applyNumberFormat="1" applyFont="1" applyFill="1" applyBorder="1" applyAlignment="1">
      <alignment horizontal="right"/>
    </xf>
    <xf numFmtId="1" fontId="3" fillId="0" borderId="1" xfId="0" applyNumberFormat="1" applyFont="1" applyFill="1" applyBorder="1" applyAlignment="1">
      <alignment horizontal="right"/>
    </xf>
    <xf numFmtId="1" fontId="3" fillId="0" borderId="1" xfId="1" applyNumberFormat="1" applyFont="1" applyFill="1" applyBorder="1" applyAlignment="1">
      <alignment horizontal="right"/>
    </xf>
    <xf numFmtId="164" fontId="3" fillId="0" borderId="10" xfId="0" applyNumberFormat="1" applyFont="1" applyFill="1" applyBorder="1" applyAlignment="1">
      <alignment horizontal="right"/>
    </xf>
    <xf numFmtId="0" fontId="3" fillId="0" borderId="27" xfId="0" applyFont="1" applyFill="1" applyBorder="1" applyAlignment="1">
      <alignment horizontal="right"/>
    </xf>
    <xf numFmtId="0" fontId="3" fillId="0" borderId="18" xfId="0" applyFont="1" applyFill="1" applyBorder="1" applyAlignment="1">
      <alignment horizontal="right"/>
    </xf>
    <xf numFmtId="164" fontId="3" fillId="0" borderId="18" xfId="0" applyNumberFormat="1" applyFont="1" applyFill="1" applyBorder="1" applyAlignment="1">
      <alignment horizontal="right"/>
    </xf>
    <xf numFmtId="164" fontId="3" fillId="0" borderId="19" xfId="0" applyNumberFormat="1" applyFont="1" applyFill="1" applyBorder="1" applyAlignment="1">
      <alignment horizontal="right"/>
    </xf>
    <xf numFmtId="0" fontId="3" fillId="0" borderId="23" xfId="0" applyFont="1" applyFill="1" applyBorder="1" applyAlignment="1">
      <alignment horizontal="center"/>
    </xf>
    <xf numFmtId="0" fontId="3" fillId="3" borderId="2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14" fontId="3" fillId="0" borderId="7" xfId="0" applyNumberFormat="1" applyFont="1" applyFill="1" applyBorder="1" applyAlignment="1">
      <alignment horizontal="center"/>
    </xf>
    <xf numFmtId="14" fontId="3" fillId="0" borderId="8" xfId="0" applyNumberFormat="1" applyFont="1" applyFill="1" applyBorder="1" applyAlignment="1">
      <alignment horizontal="center"/>
    </xf>
    <xf numFmtId="14" fontId="3" fillId="0" borderId="9" xfId="0" applyNumberFormat="1" applyFont="1" applyFill="1" applyBorder="1" applyAlignment="1">
      <alignment horizontal="center"/>
    </xf>
    <xf numFmtId="0" fontId="7" fillId="0" borderId="30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37" xfId="0" applyFont="1" applyFill="1" applyBorder="1" applyAlignment="1">
      <alignment wrapText="1"/>
    </xf>
    <xf numFmtId="0" fontId="7" fillId="0" borderId="15" xfId="0" applyFont="1" applyBorder="1" applyAlignment="1">
      <alignment wrapText="1"/>
    </xf>
    <xf numFmtId="0" fontId="7" fillId="0" borderId="26" xfId="0" applyFont="1" applyBorder="1" applyAlignment="1">
      <alignment wrapText="1"/>
    </xf>
    <xf numFmtId="0" fontId="7" fillId="0" borderId="36" xfId="0" applyFont="1" applyBorder="1" applyAlignment="1">
      <alignment wrapText="1"/>
    </xf>
    <xf numFmtId="0" fontId="5" fillId="2" borderId="33" xfId="0" applyFont="1" applyFill="1" applyBorder="1" applyAlignment="1">
      <alignment horizontal="center"/>
    </xf>
    <xf numFmtId="0" fontId="5" fillId="2" borderId="34" xfId="0" applyFont="1" applyFill="1" applyBorder="1" applyAlignment="1">
      <alignment horizontal="center"/>
    </xf>
    <xf numFmtId="0" fontId="5" fillId="2" borderId="35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0" fontId="3" fillId="4" borderId="26" xfId="0" applyFont="1" applyFill="1" applyBorder="1" applyAlignment="1">
      <alignment horizontal="center"/>
    </xf>
    <xf numFmtId="0" fontId="3" fillId="4" borderId="36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 wrapText="1"/>
    </xf>
    <xf numFmtId="0" fontId="8" fillId="2" borderId="6" xfId="0" applyFont="1" applyFill="1" applyBorder="1" applyAlignment="1">
      <alignment horizontal="center" wrapText="1"/>
    </xf>
    <xf numFmtId="0" fontId="7" fillId="0" borderId="30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37" xfId="0" applyFont="1" applyBorder="1" applyAlignment="1">
      <alignment wrapText="1"/>
    </xf>
    <xf numFmtId="0" fontId="7" fillId="0" borderId="0" xfId="0" applyFont="1" applyBorder="1"/>
    <xf numFmtId="0" fontId="7" fillId="0" borderId="37" xfId="0" applyFont="1" applyBorder="1"/>
    <xf numFmtId="3" fontId="10" fillId="2" borderId="7" xfId="1" applyNumberFormat="1" applyFont="1" applyFill="1" applyBorder="1" applyAlignment="1">
      <alignment horizontal="center"/>
    </xf>
    <xf numFmtId="3" fontId="10" fillId="2" borderId="8" xfId="1" applyNumberFormat="1" applyFont="1" applyFill="1" applyBorder="1" applyAlignment="1">
      <alignment horizontal="center"/>
    </xf>
    <xf numFmtId="3" fontId="10" fillId="2" borderId="9" xfId="1" applyNumberFormat="1" applyFont="1" applyFill="1" applyBorder="1" applyAlignment="1">
      <alignment horizontal="center"/>
    </xf>
    <xf numFmtId="3" fontId="10" fillId="3" borderId="7" xfId="1" applyNumberFormat="1" applyFont="1" applyFill="1" applyBorder="1" applyAlignment="1">
      <alignment horizontal="center"/>
    </xf>
    <xf numFmtId="3" fontId="10" fillId="3" borderId="8" xfId="1" applyNumberFormat="1" applyFont="1" applyFill="1" applyBorder="1" applyAlignment="1">
      <alignment horizontal="center"/>
    </xf>
    <xf numFmtId="3" fontId="10" fillId="3" borderId="9" xfId="1" applyNumberFormat="1" applyFont="1" applyFill="1" applyBorder="1" applyAlignment="1">
      <alignment horizontal="center"/>
    </xf>
    <xf numFmtId="0" fontId="10" fillId="3" borderId="7" xfId="0" applyFont="1" applyFill="1" applyBorder="1" applyAlignment="1">
      <alignment horizontal="center"/>
    </xf>
    <xf numFmtId="0" fontId="10" fillId="3" borderId="8" xfId="0" applyFont="1" applyFill="1" applyBorder="1" applyAlignment="1">
      <alignment horizontal="center"/>
    </xf>
    <xf numFmtId="0" fontId="10" fillId="3" borderId="9" xfId="0" applyFont="1" applyFill="1" applyBorder="1" applyAlignment="1">
      <alignment horizontal="center"/>
    </xf>
    <xf numFmtId="0" fontId="9" fillId="0" borderId="30" xfId="0" applyFont="1" applyFill="1" applyBorder="1" applyAlignment="1">
      <alignment wrapText="1"/>
    </xf>
    <xf numFmtId="0" fontId="9" fillId="0" borderId="0" xfId="0" applyFont="1" applyFill="1" applyBorder="1" applyAlignment="1">
      <alignment wrapText="1"/>
    </xf>
    <xf numFmtId="0" fontId="9" fillId="0" borderId="37" xfId="0" applyFont="1" applyFill="1" applyBorder="1" applyAlignment="1">
      <alignment wrapText="1"/>
    </xf>
    <xf numFmtId="0" fontId="10" fillId="2" borderId="8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0" fontId="10" fillId="2" borderId="42" xfId="0" applyFont="1" applyFill="1" applyBorder="1" applyAlignment="1">
      <alignment horizontal="center"/>
    </xf>
    <xf numFmtId="0" fontId="9" fillId="0" borderId="33" xfId="0" applyFont="1" applyFill="1" applyBorder="1" applyAlignment="1">
      <alignment wrapText="1"/>
    </xf>
    <xf numFmtId="0" fontId="9" fillId="0" borderId="34" xfId="0" applyFont="1" applyFill="1" applyBorder="1" applyAlignment="1">
      <alignment wrapText="1"/>
    </xf>
    <xf numFmtId="0" fontId="9" fillId="0" borderId="35" xfId="0" applyFont="1" applyFill="1" applyBorder="1" applyAlignment="1">
      <alignment wrapText="1"/>
    </xf>
    <xf numFmtId="0" fontId="8" fillId="2" borderId="4" xfId="0" applyFont="1" applyFill="1" applyBorder="1" applyAlignment="1">
      <alignment horizontal="center" wrapText="1"/>
    </xf>
    <xf numFmtId="0" fontId="3" fillId="4" borderId="7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4"/>
  <sheetViews>
    <sheetView tabSelected="1" workbookViewId="0">
      <selection activeCell="A7" sqref="A7"/>
    </sheetView>
  </sheetViews>
  <sheetFormatPr defaultRowHeight="15" x14ac:dyDescent="0.25"/>
  <cols>
    <col min="2" max="2" width="10.5703125" customWidth="1"/>
    <col min="3" max="3" width="14.85546875" customWidth="1"/>
    <col min="4" max="4" width="11.7109375" customWidth="1"/>
    <col min="5" max="5" width="14.85546875" customWidth="1"/>
    <col min="6" max="6" width="11.7109375" customWidth="1"/>
    <col min="7" max="7" width="15.140625" customWidth="1"/>
    <col min="8" max="8" width="11.7109375" customWidth="1"/>
    <col min="13" max="13" width="9.140625" customWidth="1"/>
    <col min="15" max="15" width="9.140625" customWidth="1"/>
  </cols>
  <sheetData>
    <row r="1" spans="1:8" ht="24" thickBot="1" x14ac:dyDescent="0.4">
      <c r="A1" s="93" t="s">
        <v>68</v>
      </c>
      <c r="B1" s="94"/>
      <c r="C1" s="94"/>
      <c r="D1" s="94"/>
      <c r="E1" s="94"/>
      <c r="F1" s="94"/>
      <c r="G1" s="94"/>
      <c r="H1" s="95"/>
    </row>
    <row r="2" spans="1:8" ht="17.45" customHeight="1" thickBot="1" x14ac:dyDescent="0.3">
      <c r="A2" s="84" t="s">
        <v>77</v>
      </c>
      <c r="B2" s="85"/>
      <c r="C2" s="85"/>
      <c r="D2" s="85"/>
      <c r="E2" s="85"/>
      <c r="F2" s="85"/>
      <c r="G2" s="85"/>
      <c r="H2" s="86"/>
    </row>
    <row r="3" spans="1:8" ht="18.75" thickBot="1" x14ac:dyDescent="0.3">
      <c r="A3" s="99" t="s">
        <v>7</v>
      </c>
      <c r="B3" s="99" t="s">
        <v>70</v>
      </c>
      <c r="C3" s="52" t="s">
        <v>0</v>
      </c>
      <c r="D3" s="96" t="s">
        <v>1</v>
      </c>
      <c r="E3" s="97"/>
      <c r="F3" s="97"/>
      <c r="G3" s="97"/>
      <c r="H3" s="98"/>
    </row>
    <row r="4" spans="1:8" ht="18" x14ac:dyDescent="0.25">
      <c r="A4" s="99"/>
      <c r="B4" s="99"/>
      <c r="C4" s="52" t="s">
        <v>76</v>
      </c>
      <c r="D4" s="53" t="s">
        <v>3</v>
      </c>
      <c r="E4" s="53" t="s">
        <v>4</v>
      </c>
      <c r="F4" s="53"/>
      <c r="G4" s="53" t="s">
        <v>66</v>
      </c>
      <c r="H4" s="53"/>
    </row>
    <row r="5" spans="1:8" ht="18" x14ac:dyDescent="0.25">
      <c r="A5" s="99"/>
      <c r="B5" s="99"/>
      <c r="C5" s="52" t="s">
        <v>78</v>
      </c>
      <c r="D5" s="54" t="s">
        <v>6</v>
      </c>
      <c r="E5" s="54" t="s">
        <v>76</v>
      </c>
      <c r="F5" s="54" t="s">
        <v>4</v>
      </c>
      <c r="G5" s="54" t="s">
        <v>76</v>
      </c>
      <c r="H5" s="54" t="s">
        <v>66</v>
      </c>
    </row>
    <row r="6" spans="1:8" ht="18.75" thickBot="1" x14ac:dyDescent="0.3">
      <c r="A6" s="100"/>
      <c r="B6" s="100"/>
      <c r="C6" s="55" t="s">
        <v>8</v>
      </c>
      <c r="D6" s="56" t="s">
        <v>9</v>
      </c>
      <c r="E6" s="56" t="s">
        <v>10</v>
      </c>
      <c r="F6" s="57">
        <v>0.5</v>
      </c>
      <c r="G6" s="56" t="s">
        <v>67</v>
      </c>
      <c r="H6" s="57">
        <v>0.8</v>
      </c>
    </row>
    <row r="7" spans="1:8" ht="18" x14ac:dyDescent="0.25">
      <c r="A7" s="10" t="s">
        <v>11</v>
      </c>
      <c r="B7" s="21">
        <v>6</v>
      </c>
      <c r="C7" s="11">
        <v>5</v>
      </c>
      <c r="D7" s="11">
        <v>1</v>
      </c>
      <c r="E7" s="11">
        <v>4</v>
      </c>
      <c r="F7" s="12">
        <v>0.8</v>
      </c>
      <c r="G7" s="11">
        <v>0</v>
      </c>
      <c r="H7" s="13">
        <v>0.8</v>
      </c>
    </row>
    <row r="8" spans="1:8" ht="18" x14ac:dyDescent="0.25">
      <c r="A8" s="5" t="s">
        <v>12</v>
      </c>
      <c r="B8" s="22">
        <v>3</v>
      </c>
      <c r="C8" s="2">
        <v>25</v>
      </c>
      <c r="D8" s="2">
        <v>2</v>
      </c>
      <c r="E8" s="2">
        <v>8</v>
      </c>
      <c r="F8" s="44">
        <v>0.32</v>
      </c>
      <c r="G8" s="2">
        <v>11</v>
      </c>
      <c r="H8" s="45">
        <v>0.76</v>
      </c>
    </row>
    <row r="9" spans="1:8" ht="18" x14ac:dyDescent="0.25">
      <c r="A9" s="5" t="s">
        <v>13</v>
      </c>
      <c r="B9" s="22">
        <v>4</v>
      </c>
      <c r="C9" s="2">
        <v>132</v>
      </c>
      <c r="D9" s="2">
        <v>0</v>
      </c>
      <c r="E9" s="2">
        <v>0</v>
      </c>
      <c r="F9" s="3">
        <v>0</v>
      </c>
      <c r="G9" s="2">
        <v>0</v>
      </c>
      <c r="H9" s="4">
        <v>0</v>
      </c>
    </row>
    <row r="10" spans="1:8" ht="18" x14ac:dyDescent="0.25">
      <c r="A10" s="5" t="s">
        <v>14</v>
      </c>
      <c r="B10" s="22">
        <v>6</v>
      </c>
      <c r="C10" s="2">
        <v>80</v>
      </c>
      <c r="D10" s="2">
        <v>7</v>
      </c>
      <c r="E10" s="2">
        <v>27</v>
      </c>
      <c r="F10" s="3">
        <v>0.33800000000000002</v>
      </c>
      <c r="G10" s="2">
        <v>15</v>
      </c>
      <c r="H10" s="4">
        <v>0.52500000000000002</v>
      </c>
    </row>
    <row r="11" spans="1:8" ht="18" x14ac:dyDescent="0.25">
      <c r="A11" s="5" t="s">
        <v>15</v>
      </c>
      <c r="B11" s="22">
        <v>6</v>
      </c>
      <c r="C11" s="2">
        <v>290</v>
      </c>
      <c r="D11" s="2">
        <v>8</v>
      </c>
      <c r="E11" s="2">
        <v>257</v>
      </c>
      <c r="F11" s="3">
        <v>0.88600000000000001</v>
      </c>
      <c r="G11" s="2">
        <v>18</v>
      </c>
      <c r="H11" s="4">
        <v>0.94799999999999995</v>
      </c>
    </row>
    <row r="12" spans="1:8" ht="18" x14ac:dyDescent="0.25">
      <c r="A12" s="5" t="s">
        <v>16</v>
      </c>
      <c r="B12" s="22">
        <v>4</v>
      </c>
      <c r="C12" s="2">
        <v>53</v>
      </c>
      <c r="D12" s="2">
        <v>6</v>
      </c>
      <c r="E12" s="2">
        <v>51</v>
      </c>
      <c r="F12" s="3">
        <v>0.96199999999999997</v>
      </c>
      <c r="G12" s="2">
        <v>2</v>
      </c>
      <c r="H12" s="4">
        <v>1</v>
      </c>
    </row>
    <row r="13" spans="1:8" ht="18.75" thickBot="1" x14ac:dyDescent="0.3">
      <c r="A13" s="17" t="s">
        <v>17</v>
      </c>
      <c r="B13" s="62">
        <v>1</v>
      </c>
      <c r="C13" s="2">
        <v>74</v>
      </c>
      <c r="D13" s="2">
        <v>3</v>
      </c>
      <c r="E13" s="2">
        <v>17</v>
      </c>
      <c r="F13" s="3">
        <v>0.23</v>
      </c>
      <c r="G13" s="2">
        <v>29</v>
      </c>
      <c r="H13" s="4">
        <v>0.622</v>
      </c>
    </row>
    <row r="14" spans="1:8" ht="18.75" thickBot="1" x14ac:dyDescent="0.3">
      <c r="A14" s="67" t="s">
        <v>18</v>
      </c>
      <c r="B14" s="67">
        <v>2</v>
      </c>
      <c r="C14" s="106" t="s">
        <v>69</v>
      </c>
      <c r="D14" s="107"/>
      <c r="E14" s="107"/>
      <c r="F14" s="107"/>
      <c r="G14" s="107"/>
      <c r="H14" s="108"/>
    </row>
    <row r="15" spans="1:8" ht="18" x14ac:dyDescent="0.25">
      <c r="A15" s="64" t="s">
        <v>19</v>
      </c>
      <c r="B15" s="66">
        <v>2</v>
      </c>
      <c r="C15" s="74">
        <v>32</v>
      </c>
      <c r="D15" s="74">
        <v>7</v>
      </c>
      <c r="E15" s="74">
        <v>19</v>
      </c>
      <c r="F15" s="72">
        <v>0.59399999999999997</v>
      </c>
      <c r="G15" s="74">
        <v>5</v>
      </c>
      <c r="H15" s="76">
        <v>0.75</v>
      </c>
    </row>
    <row r="16" spans="1:8" ht="18" x14ac:dyDescent="0.25">
      <c r="A16" s="5" t="s">
        <v>20</v>
      </c>
      <c r="B16" s="22">
        <v>3</v>
      </c>
      <c r="C16" s="75">
        <v>83</v>
      </c>
      <c r="D16" s="75">
        <v>0</v>
      </c>
      <c r="E16" s="75">
        <v>64</v>
      </c>
      <c r="F16" s="3">
        <v>0.77100000000000002</v>
      </c>
      <c r="G16" s="75">
        <v>11</v>
      </c>
      <c r="H16" s="76">
        <v>0.90400000000000003</v>
      </c>
    </row>
    <row r="17" spans="1:8" ht="18.75" thickBot="1" x14ac:dyDescent="0.3">
      <c r="A17" s="68" t="s">
        <v>21</v>
      </c>
      <c r="B17" s="65">
        <v>3</v>
      </c>
      <c r="C17" s="74">
        <v>89</v>
      </c>
      <c r="D17" s="74">
        <v>0</v>
      </c>
      <c r="E17" s="74">
        <v>73</v>
      </c>
      <c r="F17" s="72">
        <v>0.82</v>
      </c>
      <c r="G17" s="74">
        <v>1</v>
      </c>
      <c r="H17" s="76">
        <v>0.83099999999999996</v>
      </c>
    </row>
    <row r="18" spans="1:8" ht="18.75" thickBot="1" x14ac:dyDescent="0.3">
      <c r="A18" s="67" t="s">
        <v>22</v>
      </c>
      <c r="B18" s="67">
        <v>6</v>
      </c>
      <c r="C18" s="106" t="s">
        <v>69</v>
      </c>
      <c r="D18" s="107"/>
      <c r="E18" s="107"/>
      <c r="F18" s="107"/>
      <c r="G18" s="107"/>
      <c r="H18" s="108"/>
    </row>
    <row r="19" spans="1:8" ht="18" x14ac:dyDescent="0.25">
      <c r="A19" s="69" t="s">
        <v>23</v>
      </c>
      <c r="B19" s="38">
        <v>5</v>
      </c>
      <c r="C19" s="2">
        <v>178</v>
      </c>
      <c r="D19" s="2">
        <v>1</v>
      </c>
      <c r="E19" s="2">
        <v>1</v>
      </c>
      <c r="F19" s="3">
        <v>6.0000000000000001E-3</v>
      </c>
      <c r="G19" s="2">
        <v>126</v>
      </c>
      <c r="H19" s="4">
        <v>0.71299999999999997</v>
      </c>
    </row>
    <row r="20" spans="1:8" ht="18" x14ac:dyDescent="0.25">
      <c r="A20" s="5" t="s">
        <v>24</v>
      </c>
      <c r="B20" s="22">
        <v>6</v>
      </c>
      <c r="C20" s="2">
        <v>57</v>
      </c>
      <c r="D20" s="2">
        <v>6</v>
      </c>
      <c r="E20" s="2">
        <v>39</v>
      </c>
      <c r="F20" s="3">
        <v>0.68400000000000005</v>
      </c>
      <c r="G20" s="2">
        <v>18</v>
      </c>
      <c r="H20" s="4">
        <v>1</v>
      </c>
    </row>
    <row r="21" spans="1:8" ht="18" x14ac:dyDescent="0.25">
      <c r="A21" s="16" t="s">
        <v>25</v>
      </c>
      <c r="B21" s="23">
        <v>5</v>
      </c>
      <c r="C21" s="2">
        <v>470</v>
      </c>
      <c r="D21" s="2">
        <v>10</v>
      </c>
      <c r="E21" s="2">
        <v>0</v>
      </c>
      <c r="F21" s="3">
        <v>0</v>
      </c>
      <c r="G21" s="2">
        <v>220</v>
      </c>
      <c r="H21" s="4">
        <v>0.46800000000000003</v>
      </c>
    </row>
    <row r="22" spans="1:8" ht="18" x14ac:dyDescent="0.25">
      <c r="A22" s="16" t="s">
        <v>26</v>
      </c>
      <c r="B22" s="23">
        <v>5</v>
      </c>
      <c r="C22" s="2">
        <v>293</v>
      </c>
      <c r="D22" s="2">
        <v>0</v>
      </c>
      <c r="E22" s="2">
        <v>19</v>
      </c>
      <c r="F22" s="3">
        <v>6.5000000000000002E-2</v>
      </c>
      <c r="G22" s="2">
        <v>215</v>
      </c>
      <c r="H22" s="4">
        <v>0.79900000000000004</v>
      </c>
    </row>
    <row r="23" spans="1:8" ht="18" x14ac:dyDescent="0.25">
      <c r="A23" s="5" t="s">
        <v>27</v>
      </c>
      <c r="B23" s="22">
        <v>5</v>
      </c>
      <c r="C23" s="2">
        <v>43</v>
      </c>
      <c r="D23" s="2">
        <v>0</v>
      </c>
      <c r="E23" s="2">
        <v>26</v>
      </c>
      <c r="F23" s="3">
        <v>0.60499999999999998</v>
      </c>
      <c r="G23" s="2">
        <v>12</v>
      </c>
      <c r="H23" s="4">
        <v>0.88400000000000001</v>
      </c>
    </row>
    <row r="24" spans="1:8" ht="18" x14ac:dyDescent="0.25">
      <c r="A24" s="16" t="s">
        <v>28</v>
      </c>
      <c r="B24" s="23">
        <v>3</v>
      </c>
      <c r="C24" s="2">
        <v>121</v>
      </c>
      <c r="D24" s="2">
        <v>3</v>
      </c>
      <c r="E24" s="2">
        <v>117</v>
      </c>
      <c r="F24" s="3">
        <v>0.96699999999999997</v>
      </c>
      <c r="G24" s="2">
        <v>2</v>
      </c>
      <c r="H24" s="4">
        <v>0.98299999999999998</v>
      </c>
    </row>
    <row r="25" spans="1:8" ht="18" x14ac:dyDescent="0.25">
      <c r="A25" s="16" t="s">
        <v>29</v>
      </c>
      <c r="B25" s="23">
        <v>4</v>
      </c>
      <c r="C25" s="2">
        <v>153</v>
      </c>
      <c r="D25" s="2">
        <v>1</v>
      </c>
      <c r="E25" s="2">
        <v>58</v>
      </c>
      <c r="F25" s="3">
        <v>0.379</v>
      </c>
      <c r="G25" s="2">
        <v>85</v>
      </c>
      <c r="H25" s="4">
        <v>0.93500000000000005</v>
      </c>
    </row>
    <row r="26" spans="1:8" ht="18" x14ac:dyDescent="0.25">
      <c r="A26" s="5" t="s">
        <v>30</v>
      </c>
      <c r="B26" s="22">
        <v>1</v>
      </c>
      <c r="C26" s="2">
        <v>82</v>
      </c>
      <c r="D26" s="2">
        <v>4</v>
      </c>
      <c r="E26" s="2">
        <v>73</v>
      </c>
      <c r="F26" s="3">
        <v>0.89</v>
      </c>
      <c r="G26" s="2">
        <v>2</v>
      </c>
      <c r="H26" s="4">
        <v>0.91500000000000004</v>
      </c>
    </row>
    <row r="27" spans="1:8" ht="18" x14ac:dyDescent="0.25">
      <c r="A27" s="5" t="s">
        <v>31</v>
      </c>
      <c r="B27" s="22">
        <v>2</v>
      </c>
      <c r="C27" s="2">
        <v>289</v>
      </c>
      <c r="D27" s="2">
        <v>11</v>
      </c>
      <c r="E27" s="2">
        <v>245</v>
      </c>
      <c r="F27" s="3">
        <v>0.84799999999999998</v>
      </c>
      <c r="G27" s="2">
        <v>26</v>
      </c>
      <c r="H27" s="4">
        <v>0.93799999999999994</v>
      </c>
    </row>
    <row r="28" spans="1:8" ht="18" x14ac:dyDescent="0.25">
      <c r="A28" s="5" t="s">
        <v>32</v>
      </c>
      <c r="B28" s="22">
        <v>1</v>
      </c>
      <c r="C28" s="2">
        <v>55</v>
      </c>
      <c r="D28" s="2">
        <v>0</v>
      </c>
      <c r="E28" s="2">
        <v>21</v>
      </c>
      <c r="F28" s="3">
        <v>0.38200000000000001</v>
      </c>
      <c r="G28" s="2">
        <v>4</v>
      </c>
      <c r="H28" s="4">
        <v>0.45500000000000002</v>
      </c>
    </row>
    <row r="29" spans="1:8" ht="18.75" thickBot="1" x14ac:dyDescent="0.3">
      <c r="A29" s="17" t="s">
        <v>33</v>
      </c>
      <c r="B29" s="62">
        <v>5</v>
      </c>
      <c r="C29" s="2">
        <v>51</v>
      </c>
      <c r="D29" s="2">
        <v>0</v>
      </c>
      <c r="E29" s="2">
        <v>7</v>
      </c>
      <c r="F29" s="3">
        <v>0.13700000000000001</v>
      </c>
      <c r="G29" s="2">
        <v>22</v>
      </c>
      <c r="H29" s="4">
        <v>0.56899999999999995</v>
      </c>
    </row>
    <row r="30" spans="1:8" ht="18.75" thickBot="1" x14ac:dyDescent="0.3">
      <c r="A30" s="67" t="s">
        <v>34</v>
      </c>
      <c r="B30" s="67">
        <v>5</v>
      </c>
      <c r="C30" s="106" t="s">
        <v>69</v>
      </c>
      <c r="D30" s="107"/>
      <c r="E30" s="107"/>
      <c r="F30" s="107"/>
      <c r="G30" s="107"/>
      <c r="H30" s="108"/>
    </row>
    <row r="31" spans="1:8" ht="18" x14ac:dyDescent="0.25">
      <c r="A31" s="64" t="s">
        <v>35</v>
      </c>
      <c r="B31" s="66">
        <v>5</v>
      </c>
      <c r="C31" s="2">
        <v>233</v>
      </c>
      <c r="D31" s="2">
        <v>4</v>
      </c>
      <c r="E31" s="2">
        <v>160</v>
      </c>
      <c r="F31" s="3">
        <v>0.68700000000000006</v>
      </c>
      <c r="G31" s="2">
        <v>66</v>
      </c>
      <c r="H31" s="4">
        <v>0.97</v>
      </c>
    </row>
    <row r="32" spans="1:8" ht="18" x14ac:dyDescent="0.25">
      <c r="A32" s="5" t="s">
        <v>36</v>
      </c>
      <c r="B32" s="22">
        <v>3</v>
      </c>
      <c r="C32" s="2">
        <v>804</v>
      </c>
      <c r="D32" s="2">
        <v>24</v>
      </c>
      <c r="E32" s="2">
        <v>779</v>
      </c>
      <c r="F32" s="3">
        <v>0.96899999999999997</v>
      </c>
      <c r="G32" s="2">
        <v>13</v>
      </c>
      <c r="H32" s="4">
        <v>0.98499999999999999</v>
      </c>
    </row>
    <row r="33" spans="1:8" ht="18" x14ac:dyDescent="0.25">
      <c r="A33" s="5" t="s">
        <v>37</v>
      </c>
      <c r="B33" s="22">
        <v>4</v>
      </c>
      <c r="C33" s="2">
        <v>22</v>
      </c>
      <c r="D33" s="2">
        <v>3</v>
      </c>
      <c r="E33" s="2">
        <v>13</v>
      </c>
      <c r="F33" s="3">
        <v>0.59099999999999997</v>
      </c>
      <c r="G33" s="2">
        <v>8</v>
      </c>
      <c r="H33" s="4">
        <v>0.95499999999999996</v>
      </c>
    </row>
    <row r="34" spans="1:8" ht="18" x14ac:dyDescent="0.25">
      <c r="A34" s="5" t="s">
        <v>38</v>
      </c>
      <c r="B34" s="22">
        <v>3</v>
      </c>
      <c r="C34" s="2">
        <v>355</v>
      </c>
      <c r="D34" s="2">
        <v>136</v>
      </c>
      <c r="E34" s="2">
        <v>0</v>
      </c>
      <c r="F34" s="3">
        <v>0</v>
      </c>
      <c r="G34" s="2">
        <v>1</v>
      </c>
      <c r="H34" s="4">
        <v>3.0000000000000001E-3</v>
      </c>
    </row>
    <row r="35" spans="1:8" ht="18.75" thickBot="1" x14ac:dyDescent="0.3">
      <c r="A35" s="17" t="s">
        <v>39</v>
      </c>
      <c r="B35" s="62">
        <v>4</v>
      </c>
      <c r="C35" s="2">
        <v>66</v>
      </c>
      <c r="D35" s="2">
        <v>3</v>
      </c>
      <c r="E35" s="2">
        <v>63</v>
      </c>
      <c r="F35" s="3">
        <v>0.95499999999999996</v>
      </c>
      <c r="G35" s="2">
        <v>1</v>
      </c>
      <c r="H35" s="4">
        <v>0.97</v>
      </c>
    </row>
    <row r="36" spans="1:8" ht="18.75" thickBot="1" x14ac:dyDescent="0.3">
      <c r="A36" s="67" t="s">
        <v>40</v>
      </c>
      <c r="B36" s="67">
        <v>5</v>
      </c>
      <c r="C36" s="106" t="s">
        <v>69</v>
      </c>
      <c r="D36" s="107"/>
      <c r="E36" s="107"/>
      <c r="F36" s="107"/>
      <c r="G36" s="107"/>
      <c r="H36" s="108"/>
    </row>
    <row r="37" spans="1:8" ht="18" x14ac:dyDescent="0.25">
      <c r="A37" s="64" t="s">
        <v>41</v>
      </c>
      <c r="B37" s="66">
        <v>1</v>
      </c>
      <c r="C37" s="2">
        <v>1</v>
      </c>
      <c r="D37" s="2">
        <v>0</v>
      </c>
      <c r="E37" s="2">
        <v>1</v>
      </c>
      <c r="F37" s="3">
        <v>1</v>
      </c>
      <c r="G37" s="2">
        <v>0</v>
      </c>
      <c r="H37" s="4">
        <v>1</v>
      </c>
    </row>
    <row r="38" spans="1:8" ht="18" x14ac:dyDescent="0.25">
      <c r="A38" s="5" t="s">
        <v>42</v>
      </c>
      <c r="B38" s="22">
        <v>1</v>
      </c>
      <c r="C38" s="2">
        <v>117</v>
      </c>
      <c r="D38" s="2">
        <v>0</v>
      </c>
      <c r="E38" s="2">
        <v>0</v>
      </c>
      <c r="F38" s="3">
        <v>0</v>
      </c>
      <c r="G38" s="2">
        <v>0</v>
      </c>
      <c r="H38" s="4">
        <v>0</v>
      </c>
    </row>
    <row r="39" spans="1:8" ht="18" x14ac:dyDescent="0.25">
      <c r="A39" s="5" t="s">
        <v>43</v>
      </c>
      <c r="B39" s="22">
        <v>4</v>
      </c>
      <c r="C39" s="2">
        <v>47</v>
      </c>
      <c r="D39" s="2">
        <v>3</v>
      </c>
      <c r="E39" s="2">
        <v>47</v>
      </c>
      <c r="F39" s="3">
        <v>1</v>
      </c>
      <c r="G39" s="2">
        <v>0</v>
      </c>
      <c r="H39" s="4">
        <v>1</v>
      </c>
    </row>
    <row r="40" spans="1:8" ht="18" x14ac:dyDescent="0.25">
      <c r="A40" s="5" t="s">
        <v>44</v>
      </c>
      <c r="B40" s="22">
        <v>6</v>
      </c>
      <c r="C40" s="2">
        <v>31</v>
      </c>
      <c r="D40" s="2">
        <v>1</v>
      </c>
      <c r="E40" s="2">
        <v>12</v>
      </c>
      <c r="F40" s="3">
        <v>0.38700000000000001</v>
      </c>
      <c r="G40" s="2">
        <v>11</v>
      </c>
      <c r="H40" s="4">
        <v>0.74199999999999999</v>
      </c>
    </row>
    <row r="41" spans="1:8" ht="18" x14ac:dyDescent="0.25">
      <c r="A41" s="5" t="s">
        <v>45</v>
      </c>
      <c r="B41" s="22">
        <v>1</v>
      </c>
      <c r="C41" s="2">
        <v>584</v>
      </c>
      <c r="D41" s="2">
        <v>0</v>
      </c>
      <c r="E41" s="2">
        <v>67</v>
      </c>
      <c r="F41" s="3">
        <v>0.115</v>
      </c>
      <c r="G41" s="2">
        <v>69</v>
      </c>
      <c r="H41" s="4">
        <v>0.23300000000000001</v>
      </c>
    </row>
    <row r="42" spans="1:8" ht="18" x14ac:dyDescent="0.25">
      <c r="A42" s="5" t="s">
        <v>46</v>
      </c>
      <c r="B42" s="22">
        <v>5</v>
      </c>
      <c r="C42" s="2">
        <v>181</v>
      </c>
      <c r="D42" s="2">
        <v>12</v>
      </c>
      <c r="E42" s="2">
        <v>160</v>
      </c>
      <c r="F42" s="3">
        <v>0.88400000000000001</v>
      </c>
      <c r="G42" s="2">
        <v>13</v>
      </c>
      <c r="H42" s="4">
        <v>0.95599999999999996</v>
      </c>
    </row>
    <row r="43" spans="1:8" ht="18" x14ac:dyDescent="0.25">
      <c r="A43" s="5" t="s">
        <v>47</v>
      </c>
      <c r="B43" s="22">
        <v>4</v>
      </c>
      <c r="C43" s="2">
        <v>66</v>
      </c>
      <c r="D43" s="2">
        <v>3</v>
      </c>
      <c r="E43" s="2">
        <v>36</v>
      </c>
      <c r="F43" s="3">
        <v>0.54500000000000004</v>
      </c>
      <c r="G43" s="2">
        <v>20</v>
      </c>
      <c r="H43" s="4">
        <v>0.84799999999999998</v>
      </c>
    </row>
    <row r="44" spans="1:8" ht="18" x14ac:dyDescent="0.25">
      <c r="A44" s="5" t="s">
        <v>48</v>
      </c>
      <c r="B44" s="22">
        <v>6</v>
      </c>
      <c r="C44" s="2">
        <v>87</v>
      </c>
      <c r="D44" s="2">
        <v>1</v>
      </c>
      <c r="E44" s="2">
        <v>83</v>
      </c>
      <c r="F44" s="3">
        <v>0.95399999999999996</v>
      </c>
      <c r="G44" s="2">
        <v>2</v>
      </c>
      <c r="H44" s="4">
        <v>0.97699999999999998</v>
      </c>
    </row>
    <row r="45" spans="1:8" ht="18" x14ac:dyDescent="0.25">
      <c r="A45" s="5" t="s">
        <v>49</v>
      </c>
      <c r="B45" s="22">
        <v>2</v>
      </c>
      <c r="C45" s="2">
        <v>308</v>
      </c>
      <c r="D45" s="2">
        <v>8</v>
      </c>
      <c r="E45" s="2">
        <v>0</v>
      </c>
      <c r="F45" s="3">
        <v>0</v>
      </c>
      <c r="G45" s="2">
        <v>9</v>
      </c>
      <c r="H45" s="4">
        <v>2.9000000000000001E-2</v>
      </c>
    </row>
    <row r="46" spans="1:8" ht="18" x14ac:dyDescent="0.25">
      <c r="A46" s="5" t="s">
        <v>50</v>
      </c>
      <c r="B46" s="22">
        <v>1</v>
      </c>
      <c r="C46" s="2">
        <v>54</v>
      </c>
      <c r="D46" s="2">
        <v>0</v>
      </c>
      <c r="E46" s="2">
        <v>39</v>
      </c>
      <c r="F46" s="3">
        <v>0.72199999999999998</v>
      </c>
      <c r="G46" s="2">
        <v>13</v>
      </c>
      <c r="H46" s="4">
        <v>0.96299999999999997</v>
      </c>
    </row>
    <row r="47" spans="1:8" ht="18" x14ac:dyDescent="0.25">
      <c r="A47" s="5" t="s">
        <v>51</v>
      </c>
      <c r="B47" s="22">
        <v>1</v>
      </c>
      <c r="C47" s="71">
        <v>32</v>
      </c>
      <c r="D47" s="71">
        <v>0</v>
      </c>
      <c r="E47" s="71">
        <v>30</v>
      </c>
      <c r="F47" s="72">
        <v>0.93799999999999994</v>
      </c>
      <c r="G47" s="71">
        <v>1</v>
      </c>
      <c r="H47" s="76">
        <v>0.96899999999999997</v>
      </c>
    </row>
    <row r="48" spans="1:8" ht="18" x14ac:dyDescent="0.25">
      <c r="A48" s="5" t="s">
        <v>52</v>
      </c>
      <c r="B48" s="22">
        <v>3</v>
      </c>
      <c r="C48" s="73">
        <v>99</v>
      </c>
      <c r="D48" s="73">
        <v>1</v>
      </c>
      <c r="E48" s="73">
        <v>95</v>
      </c>
      <c r="F48" s="72">
        <v>0.96</v>
      </c>
      <c r="G48" s="73">
        <v>4</v>
      </c>
      <c r="H48" s="76">
        <v>1</v>
      </c>
    </row>
    <row r="49" spans="1:8" ht="18" x14ac:dyDescent="0.25">
      <c r="A49" s="5" t="s">
        <v>53</v>
      </c>
      <c r="B49" s="22">
        <v>4</v>
      </c>
      <c r="C49" s="71">
        <v>4</v>
      </c>
      <c r="D49" s="71">
        <v>0</v>
      </c>
      <c r="E49" s="71">
        <v>4</v>
      </c>
      <c r="F49" s="72">
        <v>1</v>
      </c>
      <c r="G49" s="71">
        <v>0</v>
      </c>
      <c r="H49" s="76">
        <v>1</v>
      </c>
    </row>
    <row r="50" spans="1:8" ht="18" x14ac:dyDescent="0.25">
      <c r="A50" s="5" t="s">
        <v>54</v>
      </c>
      <c r="B50" s="22">
        <v>3</v>
      </c>
      <c r="C50" s="73">
        <v>173</v>
      </c>
      <c r="D50" s="73">
        <v>2</v>
      </c>
      <c r="E50" s="73">
        <v>134</v>
      </c>
      <c r="F50" s="72">
        <v>0.77500000000000002</v>
      </c>
      <c r="G50" s="73">
        <v>38</v>
      </c>
      <c r="H50" s="76">
        <v>0.99399999999999999</v>
      </c>
    </row>
    <row r="51" spans="1:8" ht="18" x14ac:dyDescent="0.25">
      <c r="A51" s="5" t="s">
        <v>55</v>
      </c>
      <c r="B51" s="22">
        <v>4</v>
      </c>
      <c r="C51" s="73">
        <v>2002</v>
      </c>
      <c r="D51" s="73">
        <v>36</v>
      </c>
      <c r="E51" s="73">
        <v>833</v>
      </c>
      <c r="F51" s="72">
        <v>0.41599999999999998</v>
      </c>
      <c r="G51" s="73">
        <v>397</v>
      </c>
      <c r="H51" s="76">
        <v>0.61399999999999999</v>
      </c>
    </row>
    <row r="52" spans="1:8" ht="18" x14ac:dyDescent="0.25">
      <c r="A52" s="5" t="s">
        <v>56</v>
      </c>
      <c r="B52" s="22">
        <v>4</v>
      </c>
      <c r="C52" s="73">
        <v>77</v>
      </c>
      <c r="D52" s="73">
        <v>5</v>
      </c>
      <c r="E52" s="73">
        <v>77</v>
      </c>
      <c r="F52" s="72">
        <v>1</v>
      </c>
      <c r="G52" s="73">
        <v>0</v>
      </c>
      <c r="H52" s="76">
        <v>1</v>
      </c>
    </row>
    <row r="53" spans="1:8" ht="18.75" thickBot="1" x14ac:dyDescent="0.3">
      <c r="A53" s="68" t="s">
        <v>57</v>
      </c>
      <c r="B53" s="65">
        <v>2</v>
      </c>
      <c r="C53" s="73">
        <v>18</v>
      </c>
      <c r="D53" s="73">
        <v>1</v>
      </c>
      <c r="E53" s="73">
        <v>1</v>
      </c>
      <c r="F53" s="72">
        <v>5.6000000000000001E-2</v>
      </c>
      <c r="G53" s="73">
        <v>13</v>
      </c>
      <c r="H53" s="76">
        <v>0.77800000000000002</v>
      </c>
    </row>
    <row r="54" spans="1:8" ht="18.75" thickBot="1" x14ac:dyDescent="0.3">
      <c r="A54" s="83" t="s">
        <v>58</v>
      </c>
      <c r="B54" s="83">
        <v>1</v>
      </c>
      <c r="C54" s="109" t="s">
        <v>69</v>
      </c>
      <c r="D54" s="110"/>
      <c r="E54" s="110"/>
      <c r="F54" s="110"/>
      <c r="G54" s="110"/>
      <c r="H54" s="111"/>
    </row>
    <row r="55" spans="1:8" ht="18" x14ac:dyDescent="0.25">
      <c r="A55" s="70" t="s">
        <v>59</v>
      </c>
      <c r="B55" s="38">
        <v>1</v>
      </c>
      <c r="C55" s="77">
        <v>22</v>
      </c>
      <c r="D55" s="78">
        <v>0</v>
      </c>
      <c r="E55" s="78">
        <v>8</v>
      </c>
      <c r="F55" s="79">
        <v>0.36399999999999999</v>
      </c>
      <c r="G55" s="78">
        <v>6</v>
      </c>
      <c r="H55" s="80">
        <v>0.63600000000000001</v>
      </c>
    </row>
    <row r="56" spans="1:8" ht="18" x14ac:dyDescent="0.25">
      <c r="A56" s="37" t="s">
        <v>60</v>
      </c>
      <c r="B56" s="23">
        <v>6</v>
      </c>
      <c r="C56" s="19">
        <v>340</v>
      </c>
      <c r="D56" s="2">
        <v>18</v>
      </c>
      <c r="E56" s="2">
        <v>340</v>
      </c>
      <c r="F56" s="3">
        <v>1</v>
      </c>
      <c r="G56" s="2">
        <v>0</v>
      </c>
      <c r="H56" s="4">
        <v>1</v>
      </c>
    </row>
    <row r="57" spans="1:8" ht="18" x14ac:dyDescent="0.25">
      <c r="A57" s="1" t="s">
        <v>61</v>
      </c>
      <c r="B57" s="22">
        <v>5</v>
      </c>
      <c r="C57" s="19">
        <v>231</v>
      </c>
      <c r="D57" s="2">
        <v>13</v>
      </c>
      <c r="E57" s="2">
        <v>4</v>
      </c>
      <c r="F57" s="3">
        <v>1.7000000000000001E-2</v>
      </c>
      <c r="G57" s="2">
        <v>130</v>
      </c>
      <c r="H57" s="4">
        <v>0.57999999999999996</v>
      </c>
    </row>
    <row r="58" spans="1:8" ht="18" x14ac:dyDescent="0.25">
      <c r="A58" s="37" t="s">
        <v>62</v>
      </c>
      <c r="B58" s="23">
        <v>2</v>
      </c>
      <c r="C58" s="19">
        <v>49</v>
      </c>
      <c r="D58" s="2">
        <v>6</v>
      </c>
      <c r="E58" s="2">
        <v>10</v>
      </c>
      <c r="F58" s="3">
        <v>0.20399999999999999</v>
      </c>
      <c r="G58" s="2">
        <v>8</v>
      </c>
      <c r="H58" s="4">
        <v>0.36699999999999999</v>
      </c>
    </row>
    <row r="59" spans="1:8" ht="18.75" thickBot="1" x14ac:dyDescent="0.3">
      <c r="A59" s="61" t="s">
        <v>63</v>
      </c>
      <c r="B59" s="62">
        <v>4</v>
      </c>
      <c r="C59" s="63">
        <v>11</v>
      </c>
      <c r="D59" s="7">
        <v>3</v>
      </c>
      <c r="E59" s="7">
        <v>0</v>
      </c>
      <c r="F59" s="8">
        <v>0</v>
      </c>
      <c r="G59" s="7">
        <v>5</v>
      </c>
      <c r="H59" s="9">
        <v>0.45500000000000002</v>
      </c>
    </row>
    <row r="60" spans="1:8" ht="18.75" thickBot="1" x14ac:dyDescent="0.3">
      <c r="A60" s="39" t="s">
        <v>64</v>
      </c>
      <c r="B60" s="39"/>
      <c r="C60" s="40">
        <f>SUM(C7:C59)</f>
        <v>8669</v>
      </c>
      <c r="D60" s="41">
        <f>SUM(D7:D59)</f>
        <v>353</v>
      </c>
      <c r="E60" s="41">
        <f>SUM(E7:E59)</f>
        <v>4122</v>
      </c>
      <c r="F60" s="42">
        <f>E60/C60</f>
        <v>0.47548736878532705</v>
      </c>
      <c r="G60" s="41">
        <f>SUM(G7:G59)</f>
        <v>1652</v>
      </c>
      <c r="H60" s="43">
        <f>(E60+G60)/C60</f>
        <v>0.66605144768716118</v>
      </c>
    </row>
    <row r="61" spans="1:8" ht="14.45" customHeight="1" x14ac:dyDescent="0.25">
      <c r="A61" s="101" t="s">
        <v>71</v>
      </c>
      <c r="B61" s="102"/>
      <c r="C61" s="102"/>
      <c r="D61" s="102"/>
      <c r="E61" s="102"/>
      <c r="F61" s="102"/>
      <c r="G61" s="102"/>
      <c r="H61" s="103"/>
    </row>
    <row r="62" spans="1:8" ht="15.75" x14ac:dyDescent="0.25">
      <c r="A62" s="24"/>
      <c r="B62" s="104" t="s">
        <v>72</v>
      </c>
      <c r="C62" s="104"/>
      <c r="D62" s="104"/>
      <c r="E62" s="104"/>
      <c r="F62" s="104"/>
      <c r="G62" s="104"/>
      <c r="H62" s="105"/>
    </row>
    <row r="63" spans="1:8" ht="15.75" x14ac:dyDescent="0.25">
      <c r="A63" s="87" t="s">
        <v>75</v>
      </c>
      <c r="B63" s="88"/>
      <c r="C63" s="88"/>
      <c r="D63" s="88"/>
      <c r="E63" s="88"/>
      <c r="F63" s="88"/>
      <c r="G63" s="88"/>
      <c r="H63" s="89"/>
    </row>
    <row r="64" spans="1:8" ht="19.5" customHeight="1" thickBot="1" x14ac:dyDescent="0.3">
      <c r="A64" s="90" t="s">
        <v>85</v>
      </c>
      <c r="B64" s="91"/>
      <c r="C64" s="91"/>
      <c r="D64" s="91"/>
      <c r="E64" s="91"/>
      <c r="F64" s="91"/>
      <c r="G64" s="91"/>
      <c r="H64" s="92"/>
    </row>
  </sheetData>
  <sortState xmlns:xlrd2="http://schemas.microsoft.com/office/spreadsheetml/2017/richdata2" ref="A10:H59">
    <sortCondition ref="A7:A59"/>
  </sortState>
  <mergeCells count="14">
    <mergeCell ref="A2:H2"/>
    <mergeCell ref="A63:H63"/>
    <mergeCell ref="A64:H64"/>
    <mergeCell ref="A1:H1"/>
    <mergeCell ref="D3:H3"/>
    <mergeCell ref="A3:A6"/>
    <mergeCell ref="B3:B6"/>
    <mergeCell ref="A61:H61"/>
    <mergeCell ref="B62:H62"/>
    <mergeCell ref="C14:H14"/>
    <mergeCell ref="C18:H18"/>
    <mergeCell ref="C30:H30"/>
    <mergeCell ref="C36:H36"/>
    <mergeCell ref="C54:H54"/>
  </mergeCells>
  <pageMargins left="0.7" right="0.7" top="0.75" bottom="0.75" header="0.3" footer="0.3"/>
  <pageSetup orientation="portrait" r:id="rId1"/>
  <ignoredErrors>
    <ignoredError sqref="F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1"/>
  <sheetViews>
    <sheetView workbookViewId="0">
      <selection activeCell="A7" sqref="A7"/>
    </sheetView>
  </sheetViews>
  <sheetFormatPr defaultRowHeight="15" x14ac:dyDescent="0.25"/>
  <cols>
    <col min="1" max="1" width="11.28515625" customWidth="1"/>
    <col min="2" max="2" width="16.85546875" customWidth="1"/>
    <col min="3" max="3" width="11.42578125" customWidth="1"/>
    <col min="4" max="4" width="14.85546875" customWidth="1"/>
    <col min="5" max="5" width="11.42578125" customWidth="1"/>
    <col min="6" max="6" width="14.85546875" customWidth="1"/>
    <col min="7" max="7" width="11.42578125" customWidth="1"/>
  </cols>
  <sheetData>
    <row r="1" spans="1:7" ht="24" thickBot="1" x14ac:dyDescent="0.4">
      <c r="A1" s="93" t="s">
        <v>68</v>
      </c>
      <c r="B1" s="94"/>
      <c r="C1" s="94"/>
      <c r="D1" s="94"/>
      <c r="E1" s="94"/>
      <c r="F1" s="94"/>
      <c r="G1" s="95"/>
    </row>
    <row r="2" spans="1:7" ht="18" customHeight="1" thickBot="1" x14ac:dyDescent="0.3">
      <c r="A2" s="84" t="s">
        <v>79</v>
      </c>
      <c r="B2" s="85"/>
      <c r="C2" s="85"/>
      <c r="D2" s="85"/>
      <c r="E2" s="85"/>
      <c r="F2" s="85"/>
      <c r="G2" s="86"/>
    </row>
    <row r="3" spans="1:7" ht="18.75" thickBot="1" x14ac:dyDescent="0.3">
      <c r="A3" s="99" t="s">
        <v>7</v>
      </c>
      <c r="B3" s="52" t="s">
        <v>0</v>
      </c>
      <c r="C3" s="96" t="s">
        <v>1</v>
      </c>
      <c r="D3" s="97"/>
      <c r="E3" s="97"/>
      <c r="F3" s="97"/>
      <c r="G3" s="98"/>
    </row>
    <row r="4" spans="1:7" ht="18" x14ac:dyDescent="0.25">
      <c r="A4" s="99"/>
      <c r="B4" s="52" t="s">
        <v>76</v>
      </c>
      <c r="C4" s="53" t="s">
        <v>3</v>
      </c>
      <c r="D4" s="53" t="s">
        <v>4</v>
      </c>
      <c r="E4" s="53"/>
      <c r="F4" s="53" t="s">
        <v>66</v>
      </c>
      <c r="G4" s="53"/>
    </row>
    <row r="5" spans="1:7" ht="18" x14ac:dyDescent="0.25">
      <c r="A5" s="99"/>
      <c r="B5" s="52" t="s">
        <v>78</v>
      </c>
      <c r="C5" s="54" t="s">
        <v>6</v>
      </c>
      <c r="D5" s="54" t="s">
        <v>76</v>
      </c>
      <c r="E5" s="54" t="s">
        <v>4</v>
      </c>
      <c r="F5" s="54" t="s">
        <v>76</v>
      </c>
      <c r="G5" s="54" t="s">
        <v>66</v>
      </c>
    </row>
    <row r="6" spans="1:7" ht="18.75" thickBot="1" x14ac:dyDescent="0.3">
      <c r="A6" s="100"/>
      <c r="B6" s="55" t="s">
        <v>8</v>
      </c>
      <c r="C6" s="56" t="s">
        <v>9</v>
      </c>
      <c r="D6" s="56" t="s">
        <v>10</v>
      </c>
      <c r="E6" s="57">
        <v>0.5</v>
      </c>
      <c r="F6" s="56" t="s">
        <v>67</v>
      </c>
      <c r="G6" s="57">
        <v>0.8</v>
      </c>
    </row>
    <row r="7" spans="1:7" ht="18" x14ac:dyDescent="0.25">
      <c r="A7" s="81" t="s">
        <v>17</v>
      </c>
      <c r="B7" s="11">
        <v>74</v>
      </c>
      <c r="C7" s="11">
        <v>3</v>
      </c>
      <c r="D7" s="11">
        <v>17</v>
      </c>
      <c r="E7" s="12">
        <v>0.23</v>
      </c>
      <c r="F7" s="11">
        <v>29</v>
      </c>
      <c r="G7" s="13">
        <v>0.622</v>
      </c>
    </row>
    <row r="8" spans="1:7" ht="18" x14ac:dyDescent="0.25">
      <c r="A8" s="14" t="s">
        <v>30</v>
      </c>
      <c r="B8" s="2">
        <v>82</v>
      </c>
      <c r="C8" s="2">
        <v>4</v>
      </c>
      <c r="D8" s="2">
        <v>73</v>
      </c>
      <c r="E8" s="44">
        <v>0.89</v>
      </c>
      <c r="F8" s="2">
        <v>2</v>
      </c>
      <c r="G8" s="45">
        <v>0.91500000000000004</v>
      </c>
    </row>
    <row r="9" spans="1:7" ht="18" x14ac:dyDescent="0.25">
      <c r="A9" s="14" t="s">
        <v>32</v>
      </c>
      <c r="B9" s="2">
        <v>55</v>
      </c>
      <c r="C9" s="2">
        <v>0</v>
      </c>
      <c r="D9" s="2">
        <v>21</v>
      </c>
      <c r="E9" s="3">
        <v>0.38200000000000001</v>
      </c>
      <c r="F9" s="2">
        <v>4</v>
      </c>
      <c r="G9" s="4">
        <v>0.45500000000000002</v>
      </c>
    </row>
    <row r="10" spans="1:7" ht="18" x14ac:dyDescent="0.25">
      <c r="A10" s="14" t="s">
        <v>41</v>
      </c>
      <c r="B10" s="2">
        <v>1</v>
      </c>
      <c r="C10" s="2">
        <v>0</v>
      </c>
      <c r="D10" s="2">
        <v>1</v>
      </c>
      <c r="E10" s="3">
        <v>1</v>
      </c>
      <c r="F10" s="2">
        <v>0</v>
      </c>
      <c r="G10" s="4">
        <v>1</v>
      </c>
    </row>
    <row r="11" spans="1:7" ht="18" x14ac:dyDescent="0.25">
      <c r="A11" s="14" t="s">
        <v>42</v>
      </c>
      <c r="B11" s="2">
        <v>117</v>
      </c>
      <c r="C11" s="2">
        <v>0</v>
      </c>
      <c r="D11" s="2">
        <v>0</v>
      </c>
      <c r="E11" s="3">
        <v>0</v>
      </c>
      <c r="F11" s="2">
        <v>0</v>
      </c>
      <c r="G11" s="4">
        <v>0</v>
      </c>
    </row>
    <row r="12" spans="1:7" ht="18" x14ac:dyDescent="0.25">
      <c r="A12" s="14" t="s">
        <v>45</v>
      </c>
      <c r="B12" s="2">
        <v>584</v>
      </c>
      <c r="C12" s="2">
        <v>0</v>
      </c>
      <c r="D12" s="2">
        <v>67</v>
      </c>
      <c r="E12" s="3">
        <v>0.115</v>
      </c>
      <c r="F12" s="2">
        <v>69</v>
      </c>
      <c r="G12" s="4">
        <v>0.23300000000000001</v>
      </c>
    </row>
    <row r="13" spans="1:7" ht="18" x14ac:dyDescent="0.25">
      <c r="A13" s="14" t="s">
        <v>50</v>
      </c>
      <c r="B13" s="46">
        <v>54</v>
      </c>
      <c r="C13" s="46">
        <v>0</v>
      </c>
      <c r="D13" s="46">
        <v>39</v>
      </c>
      <c r="E13" s="47">
        <v>0.72199999999999998</v>
      </c>
      <c r="F13" s="46">
        <v>13</v>
      </c>
      <c r="G13" s="48">
        <v>0.96299999999999997</v>
      </c>
    </row>
    <row r="14" spans="1:7" ht="18.75" thickBot="1" x14ac:dyDescent="0.3">
      <c r="A14" s="14" t="s">
        <v>51</v>
      </c>
      <c r="B14" s="46">
        <v>32</v>
      </c>
      <c r="C14" s="46">
        <v>0</v>
      </c>
      <c r="D14" s="46">
        <v>30</v>
      </c>
      <c r="E14" s="47">
        <v>0.93799999999999994</v>
      </c>
      <c r="F14" s="46">
        <v>1</v>
      </c>
      <c r="G14" s="48">
        <v>0.96899999999999997</v>
      </c>
    </row>
    <row r="15" spans="1:7" ht="18.600000000000001" customHeight="1" thickBot="1" x14ac:dyDescent="0.3">
      <c r="A15" s="82" t="s">
        <v>58</v>
      </c>
      <c r="B15" s="112" t="s">
        <v>69</v>
      </c>
      <c r="C15" s="113"/>
      <c r="D15" s="113"/>
      <c r="E15" s="113"/>
      <c r="F15" s="113"/>
      <c r="G15" s="114"/>
    </row>
    <row r="16" spans="1:7" ht="18.75" thickBot="1" x14ac:dyDescent="0.3">
      <c r="A16" s="15" t="s">
        <v>59</v>
      </c>
      <c r="B16" s="49">
        <v>22</v>
      </c>
      <c r="C16" s="49">
        <v>0</v>
      </c>
      <c r="D16" s="49">
        <v>8</v>
      </c>
      <c r="E16" s="50">
        <v>0.36399999999999999</v>
      </c>
      <c r="F16" s="49">
        <v>6</v>
      </c>
      <c r="G16" s="51">
        <v>0.63600000000000001</v>
      </c>
    </row>
    <row r="17" spans="1:7" ht="36.75" customHeight="1" thickBot="1" x14ac:dyDescent="0.3">
      <c r="A17" s="25" t="s">
        <v>65</v>
      </c>
      <c r="B17" s="26">
        <f>SUM(B7:B16)</f>
        <v>1021</v>
      </c>
      <c r="C17" s="26">
        <f>SUM(C7:C16)</f>
        <v>7</v>
      </c>
      <c r="D17" s="27">
        <f>SUM(D7:D16)</f>
        <v>256</v>
      </c>
      <c r="E17" s="28">
        <f>D17/B17</f>
        <v>0.25073457394711068</v>
      </c>
      <c r="F17" s="27">
        <f>SUM(F7:F16)</f>
        <v>124</v>
      </c>
      <c r="G17" s="28">
        <f>(D17+F17)/B17</f>
        <v>0.37218413320274241</v>
      </c>
    </row>
    <row r="18" spans="1:7" ht="15.6" customHeight="1" x14ac:dyDescent="0.25">
      <c r="A18" s="115" t="s">
        <v>71</v>
      </c>
      <c r="B18" s="116"/>
      <c r="C18" s="116"/>
      <c r="D18" s="116"/>
      <c r="E18" s="116"/>
      <c r="F18" s="116"/>
      <c r="G18" s="117"/>
    </row>
    <row r="19" spans="1:7" ht="15.75" x14ac:dyDescent="0.25">
      <c r="A19" s="24"/>
      <c r="B19" s="104" t="s">
        <v>72</v>
      </c>
      <c r="C19" s="104"/>
      <c r="D19" s="104"/>
      <c r="E19" s="104"/>
      <c r="F19" s="104"/>
      <c r="G19" s="105"/>
    </row>
    <row r="20" spans="1:7" ht="15.75" x14ac:dyDescent="0.25">
      <c r="A20" s="101" t="s">
        <v>73</v>
      </c>
      <c r="B20" s="102"/>
      <c r="C20" s="102"/>
      <c r="D20" s="102"/>
      <c r="E20" s="102"/>
      <c r="F20" s="102"/>
      <c r="G20" s="103"/>
    </row>
    <row r="21" spans="1:7" ht="30.6" customHeight="1" thickBot="1" x14ac:dyDescent="0.3">
      <c r="A21" s="90" t="s">
        <v>85</v>
      </c>
      <c r="B21" s="91"/>
      <c r="C21" s="91"/>
      <c r="D21" s="91"/>
      <c r="E21" s="91"/>
      <c r="F21" s="91"/>
      <c r="G21" s="92"/>
    </row>
  </sheetData>
  <mergeCells count="9">
    <mergeCell ref="A20:G20"/>
    <mergeCell ref="A21:G21"/>
    <mergeCell ref="C3:G3"/>
    <mergeCell ref="A1:G1"/>
    <mergeCell ref="B15:G15"/>
    <mergeCell ref="A3:A6"/>
    <mergeCell ref="A18:G18"/>
    <mergeCell ref="B19:G19"/>
    <mergeCell ref="A2:G2"/>
  </mergeCells>
  <pageMargins left="0.7" right="0.7" top="0.75" bottom="0.75" header="0.3" footer="0.3"/>
  <pageSetup orientation="portrait" r:id="rId1"/>
  <ignoredErrors>
    <ignoredError sqref="E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7"/>
  <sheetViews>
    <sheetView workbookViewId="0">
      <selection activeCell="A7" sqref="A7"/>
    </sheetView>
  </sheetViews>
  <sheetFormatPr defaultRowHeight="15" x14ac:dyDescent="0.25"/>
  <cols>
    <col min="1" max="1" width="11.28515625" customWidth="1"/>
    <col min="2" max="2" width="14.85546875" customWidth="1"/>
    <col min="3" max="3" width="11.42578125" customWidth="1"/>
    <col min="4" max="4" width="14.85546875" customWidth="1"/>
    <col min="5" max="5" width="11.42578125" customWidth="1"/>
    <col min="6" max="6" width="14.85546875" customWidth="1"/>
    <col min="7" max="7" width="11.42578125" customWidth="1"/>
  </cols>
  <sheetData>
    <row r="1" spans="1:7" ht="24" thickBot="1" x14ac:dyDescent="0.4">
      <c r="A1" s="93" t="s">
        <v>68</v>
      </c>
      <c r="B1" s="94"/>
      <c r="C1" s="94"/>
      <c r="D1" s="94"/>
      <c r="E1" s="94"/>
      <c r="F1" s="94"/>
      <c r="G1" s="95"/>
    </row>
    <row r="2" spans="1:7" ht="18.75" thickBot="1" x14ac:dyDescent="0.3">
      <c r="A2" s="84" t="s">
        <v>80</v>
      </c>
      <c r="B2" s="85"/>
      <c r="C2" s="85"/>
      <c r="D2" s="85"/>
      <c r="E2" s="85"/>
      <c r="F2" s="85"/>
      <c r="G2" s="86"/>
    </row>
    <row r="3" spans="1:7" ht="18.75" thickBot="1" x14ac:dyDescent="0.3">
      <c r="A3" s="99" t="s">
        <v>7</v>
      </c>
      <c r="B3" s="52" t="s">
        <v>0</v>
      </c>
      <c r="C3" s="96" t="s">
        <v>1</v>
      </c>
      <c r="D3" s="97"/>
      <c r="E3" s="97"/>
      <c r="F3" s="97"/>
      <c r="G3" s="98"/>
    </row>
    <row r="4" spans="1:7" ht="18" x14ac:dyDescent="0.25">
      <c r="A4" s="99"/>
      <c r="B4" s="52" t="s">
        <v>76</v>
      </c>
      <c r="C4" s="53" t="s">
        <v>3</v>
      </c>
      <c r="D4" s="53" t="s">
        <v>4</v>
      </c>
      <c r="E4" s="53"/>
      <c r="F4" s="53" t="s">
        <v>66</v>
      </c>
      <c r="G4" s="53"/>
    </row>
    <row r="5" spans="1:7" ht="18" x14ac:dyDescent="0.25">
      <c r="A5" s="99"/>
      <c r="B5" s="52" t="s">
        <v>78</v>
      </c>
      <c r="C5" s="54" t="s">
        <v>6</v>
      </c>
      <c r="D5" s="54" t="s">
        <v>76</v>
      </c>
      <c r="E5" s="54" t="s">
        <v>4</v>
      </c>
      <c r="F5" s="54" t="s">
        <v>76</v>
      </c>
      <c r="G5" s="54" t="s">
        <v>66</v>
      </c>
    </row>
    <row r="6" spans="1:7" ht="18.75" thickBot="1" x14ac:dyDescent="0.3">
      <c r="A6" s="100"/>
      <c r="B6" s="52" t="s">
        <v>8</v>
      </c>
      <c r="C6" s="54" t="s">
        <v>9</v>
      </c>
      <c r="D6" s="54" t="s">
        <v>10</v>
      </c>
      <c r="E6" s="58">
        <v>0.5</v>
      </c>
      <c r="F6" s="54" t="s">
        <v>67</v>
      </c>
      <c r="G6" s="58">
        <v>0.8</v>
      </c>
    </row>
    <row r="7" spans="1:7" ht="18.75" thickBot="1" x14ac:dyDescent="0.3">
      <c r="A7" s="20" t="s">
        <v>18</v>
      </c>
      <c r="B7" s="118" t="s">
        <v>69</v>
      </c>
      <c r="C7" s="118"/>
      <c r="D7" s="118"/>
      <c r="E7" s="118"/>
      <c r="F7" s="118"/>
      <c r="G7" s="119"/>
    </row>
    <row r="8" spans="1:7" ht="18" x14ac:dyDescent="0.25">
      <c r="A8" s="64" t="s">
        <v>19</v>
      </c>
      <c r="B8" s="2">
        <v>32</v>
      </c>
      <c r="C8" s="2">
        <v>7</v>
      </c>
      <c r="D8" s="2">
        <v>19</v>
      </c>
      <c r="E8" s="3">
        <v>0.59399999999999997</v>
      </c>
      <c r="F8" s="2">
        <v>5</v>
      </c>
      <c r="G8" s="4">
        <v>0.75</v>
      </c>
    </row>
    <row r="9" spans="1:7" ht="18" x14ac:dyDescent="0.25">
      <c r="A9" s="5" t="s">
        <v>31</v>
      </c>
      <c r="B9" s="2">
        <v>289</v>
      </c>
      <c r="C9" s="2">
        <v>11</v>
      </c>
      <c r="D9" s="2">
        <v>245</v>
      </c>
      <c r="E9" s="3">
        <v>0.84799999999999998</v>
      </c>
      <c r="F9" s="2">
        <v>26</v>
      </c>
      <c r="G9" s="4">
        <v>0.93799999999999994</v>
      </c>
    </row>
    <row r="10" spans="1:7" ht="18" x14ac:dyDescent="0.25">
      <c r="A10" s="5" t="s">
        <v>49</v>
      </c>
      <c r="B10" s="2">
        <v>308</v>
      </c>
      <c r="C10" s="2">
        <v>8</v>
      </c>
      <c r="D10" s="2">
        <v>0</v>
      </c>
      <c r="E10" s="3">
        <v>0</v>
      </c>
      <c r="F10" s="2">
        <v>9</v>
      </c>
      <c r="G10" s="4">
        <v>2.9000000000000001E-2</v>
      </c>
    </row>
    <row r="11" spans="1:7" ht="18" x14ac:dyDescent="0.25">
      <c r="A11" s="5" t="s">
        <v>57</v>
      </c>
      <c r="B11" s="2">
        <v>18</v>
      </c>
      <c r="C11" s="2">
        <v>1</v>
      </c>
      <c r="D11" s="2">
        <v>1</v>
      </c>
      <c r="E11" s="3">
        <v>5.6000000000000001E-2</v>
      </c>
      <c r="F11" s="2">
        <v>13</v>
      </c>
      <c r="G11" s="4">
        <v>0.77800000000000002</v>
      </c>
    </row>
    <row r="12" spans="1:7" ht="18.75" thickBot="1" x14ac:dyDescent="0.3">
      <c r="A12" s="6" t="s">
        <v>62</v>
      </c>
      <c r="B12" s="7">
        <v>49</v>
      </c>
      <c r="C12" s="7">
        <v>6</v>
      </c>
      <c r="D12" s="7">
        <v>10</v>
      </c>
      <c r="E12" s="8">
        <v>0.20399999999999999</v>
      </c>
      <c r="F12" s="7">
        <v>8</v>
      </c>
      <c r="G12" s="9">
        <v>0.36699999999999999</v>
      </c>
    </row>
    <row r="13" spans="1:7" ht="36.75" customHeight="1" thickBot="1" x14ac:dyDescent="0.3">
      <c r="A13" s="25" t="s">
        <v>65</v>
      </c>
      <c r="B13" s="26">
        <f>SUM(B7:B12)</f>
        <v>696</v>
      </c>
      <c r="C13" s="26">
        <f>SUM(C7:C12)</f>
        <v>33</v>
      </c>
      <c r="D13" s="27">
        <f>SUM(D7:D12)</f>
        <v>275</v>
      </c>
      <c r="E13" s="28">
        <f>D13/B13</f>
        <v>0.39511494252873564</v>
      </c>
      <c r="F13" s="27">
        <f>SUM(F7:F12)</f>
        <v>61</v>
      </c>
      <c r="G13" s="28">
        <f>(D13+F13)/B13</f>
        <v>0.48275862068965519</v>
      </c>
    </row>
    <row r="14" spans="1:7" ht="18" customHeight="1" x14ac:dyDescent="0.25">
      <c r="A14" s="115" t="s">
        <v>71</v>
      </c>
      <c r="B14" s="116"/>
      <c r="C14" s="116"/>
      <c r="D14" s="116"/>
      <c r="E14" s="116"/>
      <c r="F14" s="116"/>
      <c r="G14" s="117"/>
    </row>
    <row r="15" spans="1:7" ht="15.75" x14ac:dyDescent="0.25">
      <c r="A15" s="24"/>
      <c r="B15" s="104" t="s">
        <v>72</v>
      </c>
      <c r="C15" s="104"/>
      <c r="D15" s="104"/>
      <c r="E15" s="104"/>
      <c r="F15" s="104"/>
      <c r="G15" s="105"/>
    </row>
    <row r="16" spans="1:7" ht="15.75" x14ac:dyDescent="0.25">
      <c r="A16" s="101" t="s">
        <v>73</v>
      </c>
      <c r="B16" s="102"/>
      <c r="C16" s="102"/>
      <c r="D16" s="102"/>
      <c r="E16" s="102"/>
      <c r="F16" s="102"/>
      <c r="G16" s="103"/>
    </row>
    <row r="17" spans="1:7" ht="33.6" customHeight="1" thickBot="1" x14ac:dyDescent="0.3">
      <c r="A17" s="90" t="s">
        <v>85</v>
      </c>
      <c r="B17" s="91"/>
      <c r="C17" s="91"/>
      <c r="D17" s="91"/>
      <c r="E17" s="91"/>
      <c r="F17" s="91"/>
      <c r="G17" s="92"/>
    </row>
  </sheetData>
  <mergeCells count="9">
    <mergeCell ref="B15:G15"/>
    <mergeCell ref="A16:G16"/>
    <mergeCell ref="A17:G17"/>
    <mergeCell ref="A1:G1"/>
    <mergeCell ref="C3:G3"/>
    <mergeCell ref="B7:G7"/>
    <mergeCell ref="A3:A6"/>
    <mergeCell ref="A14:G14"/>
    <mergeCell ref="A2:G2"/>
  </mergeCells>
  <pageMargins left="0.7" right="0.7" top="0.75" bottom="0.75" header="0.3" footer="0.3"/>
  <ignoredErrors>
    <ignoredError sqref="E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9"/>
  <sheetViews>
    <sheetView workbookViewId="0">
      <selection activeCell="A7" sqref="A7"/>
    </sheetView>
  </sheetViews>
  <sheetFormatPr defaultRowHeight="15" x14ac:dyDescent="0.25"/>
  <cols>
    <col min="1" max="1" width="11.28515625" customWidth="1"/>
    <col min="2" max="2" width="14.85546875" customWidth="1"/>
    <col min="3" max="3" width="11.42578125" customWidth="1"/>
    <col min="4" max="4" width="14.85546875" customWidth="1"/>
    <col min="5" max="5" width="11.42578125" customWidth="1"/>
    <col min="6" max="6" width="14.85546875" customWidth="1"/>
    <col min="7" max="7" width="11.42578125" customWidth="1"/>
  </cols>
  <sheetData>
    <row r="1" spans="1:7" ht="24" thickBot="1" x14ac:dyDescent="0.4">
      <c r="A1" s="120" t="s">
        <v>68</v>
      </c>
      <c r="B1" s="121"/>
      <c r="C1" s="121"/>
      <c r="D1" s="121"/>
      <c r="E1" s="121"/>
      <c r="F1" s="121"/>
      <c r="G1" s="122"/>
    </row>
    <row r="2" spans="1:7" ht="18.75" thickBot="1" x14ac:dyDescent="0.3">
      <c r="A2" s="84" t="s">
        <v>81</v>
      </c>
      <c r="B2" s="85"/>
      <c r="C2" s="85"/>
      <c r="D2" s="85"/>
      <c r="E2" s="85"/>
      <c r="F2" s="85"/>
      <c r="G2" s="86"/>
    </row>
    <row r="3" spans="1:7" ht="18.75" thickBot="1" x14ac:dyDescent="0.3">
      <c r="A3" s="128" t="s">
        <v>7</v>
      </c>
      <c r="B3" s="52" t="s">
        <v>0</v>
      </c>
      <c r="C3" s="129" t="s">
        <v>1</v>
      </c>
      <c r="D3" s="130"/>
      <c r="E3" s="130"/>
      <c r="F3" s="130"/>
      <c r="G3" s="131"/>
    </row>
    <row r="4" spans="1:7" ht="18" x14ac:dyDescent="0.25">
      <c r="A4" s="99"/>
      <c r="B4" s="52" t="s">
        <v>76</v>
      </c>
      <c r="C4" s="53" t="s">
        <v>3</v>
      </c>
      <c r="D4" s="53" t="s">
        <v>4</v>
      </c>
      <c r="E4" s="53"/>
      <c r="F4" s="53" t="s">
        <v>66</v>
      </c>
      <c r="G4" s="53"/>
    </row>
    <row r="5" spans="1:7" ht="18" x14ac:dyDescent="0.25">
      <c r="A5" s="99"/>
      <c r="B5" s="52" t="s">
        <v>78</v>
      </c>
      <c r="C5" s="54" t="s">
        <v>6</v>
      </c>
      <c r="D5" s="54" t="s">
        <v>76</v>
      </c>
      <c r="E5" s="54" t="s">
        <v>4</v>
      </c>
      <c r="F5" s="54" t="s">
        <v>76</v>
      </c>
      <c r="G5" s="54" t="s">
        <v>66</v>
      </c>
    </row>
    <row r="6" spans="1:7" ht="18.75" thickBot="1" x14ac:dyDescent="0.3">
      <c r="A6" s="100"/>
      <c r="B6" s="55" t="s">
        <v>8</v>
      </c>
      <c r="C6" s="56" t="s">
        <v>9</v>
      </c>
      <c r="D6" s="56" t="s">
        <v>10</v>
      </c>
      <c r="E6" s="57">
        <v>0.5</v>
      </c>
      <c r="F6" s="56" t="s">
        <v>67</v>
      </c>
      <c r="G6" s="57">
        <v>0.8</v>
      </c>
    </row>
    <row r="7" spans="1:7" ht="18" x14ac:dyDescent="0.25">
      <c r="A7" s="10" t="s">
        <v>12</v>
      </c>
      <c r="B7" s="11">
        <v>25</v>
      </c>
      <c r="C7" s="11">
        <v>2</v>
      </c>
      <c r="D7" s="11">
        <v>8</v>
      </c>
      <c r="E7" s="12">
        <v>0.32</v>
      </c>
      <c r="F7" s="11">
        <v>11</v>
      </c>
      <c r="G7" s="13">
        <v>0.76</v>
      </c>
    </row>
    <row r="8" spans="1:7" ht="18" x14ac:dyDescent="0.25">
      <c r="A8" s="5" t="s">
        <v>20</v>
      </c>
      <c r="B8" s="2">
        <v>83</v>
      </c>
      <c r="C8" s="2">
        <v>0</v>
      </c>
      <c r="D8" s="2">
        <v>64</v>
      </c>
      <c r="E8" s="3">
        <v>0.77100000000000002</v>
      </c>
      <c r="F8" s="2">
        <v>11</v>
      </c>
      <c r="G8" s="4">
        <v>0.90400000000000003</v>
      </c>
    </row>
    <row r="9" spans="1:7" ht="18" x14ac:dyDescent="0.25">
      <c r="A9" s="5" t="s">
        <v>21</v>
      </c>
      <c r="B9" s="2">
        <v>89</v>
      </c>
      <c r="C9" s="2">
        <v>0</v>
      </c>
      <c r="D9" s="2">
        <v>73</v>
      </c>
      <c r="E9" s="3">
        <v>0.82</v>
      </c>
      <c r="F9" s="2">
        <v>1</v>
      </c>
      <c r="G9" s="4">
        <v>0.83099999999999996</v>
      </c>
    </row>
    <row r="10" spans="1:7" ht="18" x14ac:dyDescent="0.25">
      <c r="A10" s="5" t="s">
        <v>28</v>
      </c>
      <c r="B10" s="2">
        <v>121</v>
      </c>
      <c r="C10" s="2">
        <v>3</v>
      </c>
      <c r="D10" s="2">
        <v>117</v>
      </c>
      <c r="E10" s="3">
        <v>0.96699999999999997</v>
      </c>
      <c r="F10" s="2">
        <v>2</v>
      </c>
      <c r="G10" s="4">
        <v>0.98299999999999998</v>
      </c>
    </row>
    <row r="11" spans="1:7" ht="18" x14ac:dyDescent="0.25">
      <c r="A11" s="5" t="s">
        <v>36</v>
      </c>
      <c r="B11" s="2">
        <v>804</v>
      </c>
      <c r="C11" s="2">
        <v>24</v>
      </c>
      <c r="D11" s="2">
        <v>779</v>
      </c>
      <c r="E11" s="3">
        <v>0.96899999999999997</v>
      </c>
      <c r="F11" s="2">
        <v>13</v>
      </c>
      <c r="G11" s="4">
        <v>0.98499999999999999</v>
      </c>
    </row>
    <row r="12" spans="1:7" ht="18" x14ac:dyDescent="0.25">
      <c r="A12" s="5" t="s">
        <v>38</v>
      </c>
      <c r="B12" s="2">
        <v>355</v>
      </c>
      <c r="C12" s="2">
        <v>136</v>
      </c>
      <c r="D12" s="2">
        <v>0</v>
      </c>
      <c r="E12" s="3">
        <v>0</v>
      </c>
      <c r="F12" s="2">
        <v>1</v>
      </c>
      <c r="G12" s="4">
        <v>3.0000000000000001E-3</v>
      </c>
    </row>
    <row r="13" spans="1:7" ht="18" x14ac:dyDescent="0.25">
      <c r="A13" s="5" t="s">
        <v>52</v>
      </c>
      <c r="B13" s="2">
        <v>99</v>
      </c>
      <c r="C13" s="2">
        <v>1</v>
      </c>
      <c r="D13" s="2">
        <v>95</v>
      </c>
      <c r="E13" s="3">
        <v>0.96</v>
      </c>
      <c r="F13" s="2">
        <v>4</v>
      </c>
      <c r="G13" s="4">
        <v>1</v>
      </c>
    </row>
    <row r="14" spans="1:7" ht="18.75" thickBot="1" x14ac:dyDescent="0.3">
      <c r="A14" s="6" t="s">
        <v>54</v>
      </c>
      <c r="B14" s="7">
        <v>173</v>
      </c>
      <c r="C14" s="7">
        <v>2</v>
      </c>
      <c r="D14" s="7">
        <v>134</v>
      </c>
      <c r="E14" s="8">
        <v>0.77500000000000002</v>
      </c>
      <c r="F14" s="7">
        <v>38</v>
      </c>
      <c r="G14" s="9">
        <v>0.99399999999999999</v>
      </c>
    </row>
    <row r="15" spans="1:7" ht="36.75" customHeight="1" thickBot="1" x14ac:dyDescent="0.3">
      <c r="A15" s="29" t="s">
        <v>65</v>
      </c>
      <c r="B15" s="30">
        <f>SUM(B7:B14)</f>
        <v>1749</v>
      </c>
      <c r="C15" s="31">
        <f>SUM(C7:C14)</f>
        <v>168</v>
      </c>
      <c r="D15" s="30">
        <f>SUM(D7:D14)</f>
        <v>1270</v>
      </c>
      <c r="E15" s="32">
        <f>D15/B15</f>
        <v>0.72612921669525443</v>
      </c>
      <c r="F15" s="30">
        <f>SUM(F7:F14)</f>
        <v>81</v>
      </c>
      <c r="G15" s="32">
        <f>(D15+F15)/B15</f>
        <v>0.77244139508290455</v>
      </c>
    </row>
    <row r="16" spans="1:7" ht="18" customHeight="1" x14ac:dyDescent="0.25">
      <c r="A16" s="125" t="s">
        <v>71</v>
      </c>
      <c r="B16" s="126"/>
      <c r="C16" s="126"/>
      <c r="D16" s="126"/>
      <c r="E16" s="126"/>
      <c r="F16" s="126"/>
      <c r="G16" s="127"/>
    </row>
    <row r="17" spans="1:7" ht="15.75" x14ac:dyDescent="0.25">
      <c r="A17" s="24"/>
      <c r="B17" s="104" t="s">
        <v>72</v>
      </c>
      <c r="C17" s="104"/>
      <c r="D17" s="104"/>
      <c r="E17" s="104"/>
      <c r="F17" s="104"/>
      <c r="G17" s="105"/>
    </row>
    <row r="18" spans="1:7" ht="15.75" customHeight="1" x14ac:dyDescent="0.25">
      <c r="A18" s="101" t="s">
        <v>73</v>
      </c>
      <c r="B18" s="102"/>
      <c r="C18" s="102"/>
      <c r="D18" s="102"/>
      <c r="E18" s="102"/>
      <c r="F18" s="102"/>
      <c r="G18" s="103"/>
    </row>
    <row r="19" spans="1:7" ht="30" customHeight="1" thickBot="1" x14ac:dyDescent="0.3">
      <c r="A19" s="90" t="s">
        <v>85</v>
      </c>
      <c r="B19" s="91"/>
      <c r="C19" s="91"/>
      <c r="D19" s="91"/>
      <c r="E19" s="91"/>
      <c r="F19" s="91"/>
      <c r="G19" s="92"/>
    </row>
  </sheetData>
  <mergeCells count="8">
    <mergeCell ref="A18:G18"/>
    <mergeCell ref="A19:G19"/>
    <mergeCell ref="A1:G1"/>
    <mergeCell ref="C3:G3"/>
    <mergeCell ref="A3:A6"/>
    <mergeCell ref="A16:G16"/>
    <mergeCell ref="B17:G17"/>
    <mergeCell ref="A2:G2"/>
  </mergeCells>
  <pageMargins left="0.7" right="0.7" top="0.75" bottom="0.75" header="0.3" footer="0.3"/>
  <ignoredErrors>
    <ignoredError sqref="E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2"/>
  <sheetViews>
    <sheetView workbookViewId="0">
      <selection activeCell="A7" sqref="A7"/>
    </sheetView>
  </sheetViews>
  <sheetFormatPr defaultRowHeight="15" x14ac:dyDescent="0.25"/>
  <cols>
    <col min="1" max="1" width="11.28515625" customWidth="1"/>
    <col min="2" max="2" width="14.85546875" customWidth="1"/>
    <col min="3" max="3" width="11.42578125" customWidth="1"/>
    <col min="4" max="4" width="14.85546875" customWidth="1"/>
    <col min="5" max="5" width="11.42578125" customWidth="1"/>
    <col min="6" max="6" width="14.85546875" customWidth="1"/>
    <col min="7" max="7" width="11.42578125" customWidth="1"/>
  </cols>
  <sheetData>
    <row r="1" spans="1:7" ht="24" thickBot="1" x14ac:dyDescent="0.4">
      <c r="A1" s="93" t="s">
        <v>68</v>
      </c>
      <c r="B1" s="94"/>
      <c r="C1" s="94"/>
      <c r="D1" s="94"/>
      <c r="E1" s="94"/>
      <c r="F1" s="94"/>
      <c r="G1" s="95"/>
    </row>
    <row r="2" spans="1:7" ht="18.75" thickBot="1" x14ac:dyDescent="0.3">
      <c r="A2" s="84" t="s">
        <v>82</v>
      </c>
      <c r="B2" s="85"/>
      <c r="C2" s="85"/>
      <c r="D2" s="85"/>
      <c r="E2" s="85"/>
      <c r="F2" s="85"/>
      <c r="G2" s="86"/>
    </row>
    <row r="3" spans="1:7" ht="18.75" thickBot="1" x14ac:dyDescent="0.3">
      <c r="A3" s="99" t="s">
        <v>7</v>
      </c>
      <c r="B3" s="52" t="s">
        <v>0</v>
      </c>
      <c r="C3" s="96" t="s">
        <v>1</v>
      </c>
      <c r="D3" s="97"/>
      <c r="E3" s="97"/>
      <c r="F3" s="97"/>
      <c r="G3" s="98"/>
    </row>
    <row r="4" spans="1:7" ht="18" x14ac:dyDescent="0.25">
      <c r="A4" s="99"/>
      <c r="B4" s="52" t="s">
        <v>76</v>
      </c>
      <c r="C4" s="53" t="s">
        <v>3</v>
      </c>
      <c r="D4" s="53" t="s">
        <v>4</v>
      </c>
      <c r="E4" s="53"/>
      <c r="F4" s="53" t="s">
        <v>66</v>
      </c>
      <c r="G4" s="53"/>
    </row>
    <row r="5" spans="1:7" ht="18" x14ac:dyDescent="0.25">
      <c r="A5" s="99"/>
      <c r="B5" s="52" t="s">
        <v>78</v>
      </c>
      <c r="C5" s="54" t="s">
        <v>6</v>
      </c>
      <c r="D5" s="54" t="s">
        <v>76</v>
      </c>
      <c r="E5" s="54" t="s">
        <v>4</v>
      </c>
      <c r="F5" s="54" t="s">
        <v>76</v>
      </c>
      <c r="G5" s="54" t="s">
        <v>66</v>
      </c>
    </row>
    <row r="6" spans="1:7" ht="18.75" thickBot="1" x14ac:dyDescent="0.3">
      <c r="A6" s="100"/>
      <c r="B6" s="55" t="s">
        <v>8</v>
      </c>
      <c r="C6" s="56" t="s">
        <v>9</v>
      </c>
      <c r="D6" s="56" t="s">
        <v>10</v>
      </c>
      <c r="E6" s="57">
        <v>0.5</v>
      </c>
      <c r="F6" s="56" t="s">
        <v>67</v>
      </c>
      <c r="G6" s="57">
        <v>0.8</v>
      </c>
    </row>
    <row r="7" spans="1:7" ht="18" x14ac:dyDescent="0.25">
      <c r="A7" s="10" t="s">
        <v>13</v>
      </c>
      <c r="B7" s="11">
        <v>132</v>
      </c>
      <c r="C7" s="11">
        <v>0</v>
      </c>
      <c r="D7" s="11">
        <v>0</v>
      </c>
      <c r="E7" s="12">
        <v>0</v>
      </c>
      <c r="F7" s="11">
        <v>0</v>
      </c>
      <c r="G7" s="13">
        <v>0</v>
      </c>
    </row>
    <row r="8" spans="1:7" ht="18" x14ac:dyDescent="0.25">
      <c r="A8" s="5" t="s">
        <v>16</v>
      </c>
      <c r="B8" s="2">
        <v>53</v>
      </c>
      <c r="C8" s="2">
        <v>6</v>
      </c>
      <c r="D8" s="2">
        <v>51</v>
      </c>
      <c r="E8" s="3">
        <v>0.96199999999999997</v>
      </c>
      <c r="F8" s="2">
        <v>2</v>
      </c>
      <c r="G8" s="4">
        <v>1</v>
      </c>
    </row>
    <row r="9" spans="1:7" ht="18" x14ac:dyDescent="0.25">
      <c r="A9" s="5" t="s">
        <v>29</v>
      </c>
      <c r="B9" s="2">
        <v>153</v>
      </c>
      <c r="C9" s="2">
        <v>1</v>
      </c>
      <c r="D9" s="2">
        <v>58</v>
      </c>
      <c r="E9" s="3">
        <v>0.379</v>
      </c>
      <c r="F9" s="2">
        <v>85</v>
      </c>
      <c r="G9" s="4">
        <v>0.93500000000000005</v>
      </c>
    </row>
    <row r="10" spans="1:7" ht="18" x14ac:dyDescent="0.25">
      <c r="A10" s="5" t="s">
        <v>37</v>
      </c>
      <c r="B10" s="2">
        <v>22</v>
      </c>
      <c r="C10" s="2">
        <v>3</v>
      </c>
      <c r="D10" s="2">
        <v>13</v>
      </c>
      <c r="E10" s="3">
        <v>0.59099999999999997</v>
      </c>
      <c r="F10" s="2">
        <v>8</v>
      </c>
      <c r="G10" s="4">
        <v>0.95499999999999996</v>
      </c>
    </row>
    <row r="11" spans="1:7" ht="18" x14ac:dyDescent="0.25">
      <c r="A11" s="5" t="s">
        <v>39</v>
      </c>
      <c r="B11" s="2">
        <v>66</v>
      </c>
      <c r="C11" s="2">
        <v>3</v>
      </c>
      <c r="D11" s="2">
        <v>63</v>
      </c>
      <c r="E11" s="3">
        <v>0.95499999999999996</v>
      </c>
      <c r="F11" s="2">
        <v>1</v>
      </c>
      <c r="G11" s="4">
        <v>0.97</v>
      </c>
    </row>
    <row r="12" spans="1:7" ht="18" x14ac:dyDescent="0.25">
      <c r="A12" s="5" t="s">
        <v>43</v>
      </c>
      <c r="B12" s="2">
        <v>47</v>
      </c>
      <c r="C12" s="2">
        <v>3</v>
      </c>
      <c r="D12" s="2">
        <v>47</v>
      </c>
      <c r="E12" s="3">
        <v>1</v>
      </c>
      <c r="F12" s="2">
        <v>0</v>
      </c>
      <c r="G12" s="4">
        <v>1</v>
      </c>
    </row>
    <row r="13" spans="1:7" ht="18" x14ac:dyDescent="0.25">
      <c r="A13" s="5" t="s">
        <v>47</v>
      </c>
      <c r="B13" s="2">
        <v>66</v>
      </c>
      <c r="C13" s="2">
        <v>3</v>
      </c>
      <c r="D13" s="2">
        <v>36</v>
      </c>
      <c r="E13" s="3">
        <v>0.54500000000000004</v>
      </c>
      <c r="F13" s="2">
        <v>20</v>
      </c>
      <c r="G13" s="4">
        <v>0.84799999999999998</v>
      </c>
    </row>
    <row r="14" spans="1:7" ht="18" x14ac:dyDescent="0.25">
      <c r="A14" s="5" t="s">
        <v>53</v>
      </c>
      <c r="B14" s="2">
        <v>4</v>
      </c>
      <c r="C14" s="2">
        <v>0</v>
      </c>
      <c r="D14" s="2">
        <v>4</v>
      </c>
      <c r="E14" s="3">
        <v>1</v>
      </c>
      <c r="F14" s="2">
        <v>0</v>
      </c>
      <c r="G14" s="4">
        <v>1</v>
      </c>
    </row>
    <row r="15" spans="1:7" ht="18" x14ac:dyDescent="0.25">
      <c r="A15" s="5" t="s">
        <v>55</v>
      </c>
      <c r="B15" s="2">
        <v>2002</v>
      </c>
      <c r="C15" s="2">
        <v>36</v>
      </c>
      <c r="D15" s="2">
        <v>833</v>
      </c>
      <c r="E15" s="3">
        <v>0.41599999999999998</v>
      </c>
      <c r="F15" s="2">
        <v>397</v>
      </c>
      <c r="G15" s="4">
        <v>0.61399999999999999</v>
      </c>
    </row>
    <row r="16" spans="1:7" ht="18" x14ac:dyDescent="0.25">
      <c r="A16" s="17" t="s">
        <v>56</v>
      </c>
      <c r="B16" s="2">
        <v>77</v>
      </c>
      <c r="C16" s="2">
        <v>5</v>
      </c>
      <c r="D16" s="2">
        <v>77</v>
      </c>
      <c r="E16" s="3">
        <v>1</v>
      </c>
      <c r="F16" s="2">
        <v>0</v>
      </c>
      <c r="G16" s="4">
        <v>1</v>
      </c>
    </row>
    <row r="17" spans="1:7" ht="18.75" thickBot="1" x14ac:dyDescent="0.3">
      <c r="A17" s="6" t="s">
        <v>63</v>
      </c>
      <c r="B17" s="7">
        <v>11</v>
      </c>
      <c r="C17" s="7">
        <v>3</v>
      </c>
      <c r="D17" s="7">
        <v>0</v>
      </c>
      <c r="E17" s="8">
        <v>0</v>
      </c>
      <c r="F17" s="7">
        <v>5</v>
      </c>
      <c r="G17" s="9">
        <v>0.45500000000000002</v>
      </c>
    </row>
    <row r="18" spans="1:7" ht="36.75" customHeight="1" thickBot="1" x14ac:dyDescent="0.3">
      <c r="A18" s="29" t="s">
        <v>65</v>
      </c>
      <c r="B18" s="26">
        <f>SUM(B7:B17)</f>
        <v>2633</v>
      </c>
      <c r="C18" s="26">
        <f>SUM(C7:C17)</f>
        <v>63</v>
      </c>
      <c r="D18" s="27">
        <f>SUM(D7:D17)</f>
        <v>1182</v>
      </c>
      <c r="E18" s="28">
        <f>D18/B18</f>
        <v>0.44891758450436764</v>
      </c>
      <c r="F18" s="27">
        <f>SUM(F7:F17)</f>
        <v>518</v>
      </c>
      <c r="G18" s="28">
        <f>(D18+F18)/B18</f>
        <v>0.64565134827193316</v>
      </c>
    </row>
    <row r="19" spans="1:7" ht="18" customHeight="1" x14ac:dyDescent="0.25">
      <c r="A19" s="115" t="s">
        <v>71</v>
      </c>
      <c r="B19" s="116"/>
      <c r="C19" s="116"/>
      <c r="D19" s="116"/>
      <c r="E19" s="116"/>
      <c r="F19" s="116"/>
      <c r="G19" s="117"/>
    </row>
    <row r="20" spans="1:7" ht="15.75" x14ac:dyDescent="0.25">
      <c r="A20" s="24"/>
      <c r="B20" s="104" t="s">
        <v>72</v>
      </c>
      <c r="C20" s="104"/>
      <c r="D20" s="104"/>
      <c r="E20" s="104"/>
      <c r="F20" s="104"/>
      <c r="G20" s="105"/>
    </row>
    <row r="21" spans="1:7" ht="15.6" customHeight="1" x14ac:dyDescent="0.25">
      <c r="A21" s="101" t="s">
        <v>73</v>
      </c>
      <c r="B21" s="102"/>
      <c r="C21" s="102"/>
      <c r="D21" s="102"/>
      <c r="E21" s="102"/>
      <c r="F21" s="102"/>
      <c r="G21" s="103"/>
    </row>
    <row r="22" spans="1:7" ht="30" customHeight="1" thickBot="1" x14ac:dyDescent="0.3">
      <c r="A22" s="90" t="s">
        <v>85</v>
      </c>
      <c r="B22" s="91"/>
      <c r="C22" s="91"/>
      <c r="D22" s="91"/>
      <c r="E22" s="91"/>
      <c r="F22" s="91"/>
      <c r="G22" s="92"/>
    </row>
  </sheetData>
  <mergeCells count="8">
    <mergeCell ref="A22:G22"/>
    <mergeCell ref="A1:G1"/>
    <mergeCell ref="C3:G3"/>
    <mergeCell ref="A3:A6"/>
    <mergeCell ref="A19:G19"/>
    <mergeCell ref="B20:G20"/>
    <mergeCell ref="A21:G21"/>
    <mergeCell ref="A2:G2"/>
  </mergeCells>
  <pageMargins left="0.7" right="0.7" top="0.75" bottom="0.75" header="0.3" footer="0.3"/>
  <pageSetup orientation="portrait" r:id="rId1"/>
  <ignoredErrors>
    <ignoredError sqref="E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1"/>
  <sheetViews>
    <sheetView workbookViewId="0">
      <selection activeCell="A7" sqref="A7"/>
    </sheetView>
  </sheetViews>
  <sheetFormatPr defaultRowHeight="15" x14ac:dyDescent="0.25"/>
  <cols>
    <col min="1" max="1" width="11.28515625" customWidth="1"/>
    <col min="2" max="2" width="14.85546875" customWidth="1"/>
    <col min="3" max="3" width="11.42578125" customWidth="1"/>
    <col min="4" max="4" width="14.85546875" customWidth="1"/>
    <col min="5" max="5" width="11.42578125" customWidth="1"/>
    <col min="6" max="6" width="14.85546875" customWidth="1"/>
    <col min="7" max="7" width="11.42578125" customWidth="1"/>
  </cols>
  <sheetData>
    <row r="1" spans="1:7" ht="24" thickBot="1" x14ac:dyDescent="0.4">
      <c r="A1" s="120" t="s">
        <v>68</v>
      </c>
      <c r="B1" s="121"/>
      <c r="C1" s="121"/>
      <c r="D1" s="121"/>
      <c r="E1" s="121"/>
      <c r="F1" s="121"/>
      <c r="G1" s="122"/>
    </row>
    <row r="2" spans="1:7" ht="18.75" thickBot="1" x14ac:dyDescent="0.3">
      <c r="A2" s="84" t="s">
        <v>83</v>
      </c>
      <c r="B2" s="85"/>
      <c r="C2" s="85"/>
      <c r="D2" s="85"/>
      <c r="E2" s="85"/>
      <c r="F2" s="85"/>
      <c r="G2" s="86"/>
    </row>
    <row r="3" spans="1:7" ht="18.75" thickBot="1" x14ac:dyDescent="0.3">
      <c r="A3" s="99" t="s">
        <v>7</v>
      </c>
      <c r="B3" s="52" t="s">
        <v>0</v>
      </c>
      <c r="C3" s="96" t="s">
        <v>1</v>
      </c>
      <c r="D3" s="97"/>
      <c r="E3" s="97"/>
      <c r="F3" s="97"/>
      <c r="G3" s="98"/>
    </row>
    <row r="4" spans="1:7" ht="18" x14ac:dyDescent="0.25">
      <c r="A4" s="99"/>
      <c r="B4" s="52" t="s">
        <v>76</v>
      </c>
      <c r="C4" s="53" t="s">
        <v>3</v>
      </c>
      <c r="D4" s="53" t="s">
        <v>4</v>
      </c>
      <c r="E4" s="53"/>
      <c r="F4" s="53" t="s">
        <v>66</v>
      </c>
      <c r="G4" s="53"/>
    </row>
    <row r="5" spans="1:7" ht="18" x14ac:dyDescent="0.25">
      <c r="A5" s="99"/>
      <c r="B5" s="52" t="s">
        <v>78</v>
      </c>
      <c r="C5" s="54" t="s">
        <v>6</v>
      </c>
      <c r="D5" s="54" t="s">
        <v>76</v>
      </c>
      <c r="E5" s="54" t="s">
        <v>4</v>
      </c>
      <c r="F5" s="54" t="s">
        <v>76</v>
      </c>
      <c r="G5" s="54" t="s">
        <v>66</v>
      </c>
    </row>
    <row r="6" spans="1:7" ht="18.75" thickBot="1" x14ac:dyDescent="0.3">
      <c r="A6" s="100"/>
      <c r="B6" s="55" t="s">
        <v>8</v>
      </c>
      <c r="C6" s="56" t="s">
        <v>9</v>
      </c>
      <c r="D6" s="56" t="s">
        <v>10</v>
      </c>
      <c r="E6" s="57">
        <v>0.5</v>
      </c>
      <c r="F6" s="56" t="s">
        <v>67</v>
      </c>
      <c r="G6" s="57">
        <v>0.8</v>
      </c>
    </row>
    <row r="7" spans="1:7" ht="18" x14ac:dyDescent="0.25">
      <c r="A7" s="18" t="s">
        <v>23</v>
      </c>
      <c r="B7" s="11">
        <v>178</v>
      </c>
      <c r="C7" s="11">
        <v>1</v>
      </c>
      <c r="D7" s="11">
        <v>1</v>
      </c>
      <c r="E7" s="12">
        <v>6.0000000000000001E-3</v>
      </c>
      <c r="F7" s="11">
        <v>126</v>
      </c>
      <c r="G7" s="13">
        <v>0.71299999999999997</v>
      </c>
    </row>
    <row r="8" spans="1:7" ht="18" x14ac:dyDescent="0.25">
      <c r="A8" s="5" t="s">
        <v>25</v>
      </c>
      <c r="B8" s="2">
        <v>470</v>
      </c>
      <c r="C8" s="2">
        <v>10</v>
      </c>
      <c r="D8" s="2">
        <v>0</v>
      </c>
      <c r="E8" s="3">
        <v>0</v>
      </c>
      <c r="F8" s="2">
        <v>220</v>
      </c>
      <c r="G8" s="4">
        <v>0.46800000000000003</v>
      </c>
    </row>
    <row r="9" spans="1:7" ht="18" x14ac:dyDescent="0.25">
      <c r="A9" s="5" t="s">
        <v>26</v>
      </c>
      <c r="B9" s="2">
        <v>293</v>
      </c>
      <c r="C9" s="2">
        <v>0</v>
      </c>
      <c r="D9" s="2">
        <v>19</v>
      </c>
      <c r="E9" s="3">
        <v>6.5000000000000002E-2</v>
      </c>
      <c r="F9" s="2">
        <v>215</v>
      </c>
      <c r="G9" s="4">
        <v>0.79900000000000004</v>
      </c>
    </row>
    <row r="10" spans="1:7" ht="18" x14ac:dyDescent="0.25">
      <c r="A10" s="5" t="s">
        <v>27</v>
      </c>
      <c r="B10" s="2">
        <v>43</v>
      </c>
      <c r="C10" s="2">
        <v>0</v>
      </c>
      <c r="D10" s="2">
        <v>26</v>
      </c>
      <c r="E10" s="3">
        <v>0.60499999999999998</v>
      </c>
      <c r="F10" s="2">
        <v>12</v>
      </c>
      <c r="G10" s="4">
        <v>0.88400000000000001</v>
      </c>
    </row>
    <row r="11" spans="1:7" ht="18.75" thickBot="1" x14ac:dyDescent="0.3">
      <c r="A11" s="5" t="s">
        <v>33</v>
      </c>
      <c r="B11" s="2">
        <v>51</v>
      </c>
      <c r="C11" s="2">
        <v>0</v>
      </c>
      <c r="D11" s="2">
        <v>7</v>
      </c>
      <c r="E11" s="3">
        <v>0.13700000000000001</v>
      </c>
      <c r="F11" s="2">
        <v>22</v>
      </c>
      <c r="G11" s="4">
        <v>0.56899999999999995</v>
      </c>
    </row>
    <row r="12" spans="1:7" ht="18.75" thickBot="1" x14ac:dyDescent="0.3">
      <c r="A12" s="14" t="s">
        <v>34</v>
      </c>
      <c r="B12" s="123" t="s">
        <v>69</v>
      </c>
      <c r="C12" s="118"/>
      <c r="D12" s="118"/>
      <c r="E12" s="118"/>
      <c r="F12" s="118"/>
      <c r="G12" s="119"/>
    </row>
    <row r="13" spans="1:7" ht="18.75" thickBot="1" x14ac:dyDescent="0.3">
      <c r="A13" s="5" t="s">
        <v>35</v>
      </c>
      <c r="B13" s="2">
        <v>233</v>
      </c>
      <c r="C13" s="2">
        <v>4</v>
      </c>
      <c r="D13" s="2">
        <v>160</v>
      </c>
      <c r="E13" s="3">
        <v>0.68700000000000006</v>
      </c>
      <c r="F13" s="2">
        <v>66</v>
      </c>
      <c r="G13" s="4">
        <v>0.97</v>
      </c>
    </row>
    <row r="14" spans="1:7" ht="18.75" thickBot="1" x14ac:dyDescent="0.3">
      <c r="A14" s="5" t="s">
        <v>40</v>
      </c>
      <c r="B14" s="124" t="s">
        <v>69</v>
      </c>
      <c r="C14" s="118"/>
      <c r="D14" s="118"/>
      <c r="E14" s="118"/>
      <c r="F14" s="118"/>
      <c r="G14" s="119"/>
    </row>
    <row r="15" spans="1:7" ht="18" x14ac:dyDescent="0.25">
      <c r="A15" s="5" t="s">
        <v>46</v>
      </c>
      <c r="B15" s="2">
        <v>181</v>
      </c>
      <c r="C15" s="2">
        <v>12</v>
      </c>
      <c r="D15" s="2">
        <v>160</v>
      </c>
      <c r="E15" s="3">
        <v>0.88400000000000001</v>
      </c>
      <c r="F15" s="2">
        <v>13</v>
      </c>
      <c r="G15" s="4">
        <v>0.95599999999999996</v>
      </c>
    </row>
    <row r="16" spans="1:7" ht="18.75" thickBot="1" x14ac:dyDescent="0.3">
      <c r="A16" s="6" t="s">
        <v>61</v>
      </c>
      <c r="B16" s="7">
        <v>231</v>
      </c>
      <c r="C16" s="7">
        <v>13</v>
      </c>
      <c r="D16" s="7">
        <v>4</v>
      </c>
      <c r="E16" s="8">
        <v>1.7000000000000001E-2</v>
      </c>
      <c r="F16" s="7">
        <v>130</v>
      </c>
      <c r="G16" s="9">
        <v>0.57999999999999996</v>
      </c>
    </row>
    <row r="17" spans="1:7" ht="36.75" customHeight="1" thickBot="1" x14ac:dyDescent="0.3">
      <c r="A17" s="33" t="s">
        <v>65</v>
      </c>
      <c r="B17" s="34">
        <f>SUM(B7:B16)</f>
        <v>1680</v>
      </c>
      <c r="C17" s="34">
        <f>SUM(C7:C16)</f>
        <v>40</v>
      </c>
      <c r="D17" s="35">
        <f>SUM(D7:D16)</f>
        <v>377</v>
      </c>
      <c r="E17" s="36">
        <f>D17/B17</f>
        <v>0.22440476190476191</v>
      </c>
      <c r="F17" s="35">
        <f>SUM(F7:F16)</f>
        <v>804</v>
      </c>
      <c r="G17" s="36">
        <f>(D17+F17)/B17</f>
        <v>0.70297619047619042</v>
      </c>
    </row>
    <row r="18" spans="1:7" ht="18" customHeight="1" x14ac:dyDescent="0.25">
      <c r="A18" s="115" t="s">
        <v>71</v>
      </c>
      <c r="B18" s="116"/>
      <c r="C18" s="116"/>
      <c r="D18" s="116"/>
      <c r="E18" s="116"/>
      <c r="F18" s="116"/>
      <c r="G18" s="117"/>
    </row>
    <row r="19" spans="1:7" ht="15.75" x14ac:dyDescent="0.25">
      <c r="A19" s="24"/>
      <c r="B19" s="104" t="s">
        <v>72</v>
      </c>
      <c r="C19" s="104"/>
      <c r="D19" s="104"/>
      <c r="E19" s="104"/>
      <c r="F19" s="104"/>
      <c r="G19" s="105"/>
    </row>
    <row r="20" spans="1:7" ht="15.75" x14ac:dyDescent="0.25">
      <c r="A20" s="101" t="s">
        <v>73</v>
      </c>
      <c r="B20" s="102"/>
      <c r="C20" s="102"/>
      <c r="D20" s="102"/>
      <c r="E20" s="102"/>
      <c r="F20" s="102"/>
      <c r="G20" s="103"/>
    </row>
    <row r="21" spans="1:7" ht="33.6" customHeight="1" thickBot="1" x14ac:dyDescent="0.3">
      <c r="A21" s="90" t="s">
        <v>85</v>
      </c>
      <c r="B21" s="91"/>
      <c r="C21" s="91"/>
      <c r="D21" s="91"/>
      <c r="E21" s="91"/>
      <c r="F21" s="91"/>
      <c r="G21" s="92"/>
    </row>
  </sheetData>
  <mergeCells count="10">
    <mergeCell ref="B19:G19"/>
    <mergeCell ref="A20:G20"/>
    <mergeCell ref="A21:G21"/>
    <mergeCell ref="A1:G1"/>
    <mergeCell ref="C3:G3"/>
    <mergeCell ref="B12:G12"/>
    <mergeCell ref="B14:G14"/>
    <mergeCell ref="A3:A6"/>
    <mergeCell ref="A18:G18"/>
    <mergeCell ref="A2:G2"/>
  </mergeCells>
  <pageMargins left="0.7" right="0.7" top="0.75" bottom="0.75" header="0.3" footer="0.3"/>
  <ignoredErrors>
    <ignoredError sqref="E1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9"/>
  <sheetViews>
    <sheetView workbookViewId="0">
      <selection activeCell="A7" sqref="A7"/>
    </sheetView>
  </sheetViews>
  <sheetFormatPr defaultRowHeight="15" x14ac:dyDescent="0.25"/>
  <cols>
    <col min="1" max="1" width="11.28515625" customWidth="1"/>
    <col min="2" max="5" width="11.42578125" customWidth="1"/>
    <col min="6" max="6" width="12.5703125" customWidth="1"/>
    <col min="7" max="7" width="11.42578125" customWidth="1"/>
  </cols>
  <sheetData>
    <row r="1" spans="1:7" ht="24" thickBot="1" x14ac:dyDescent="0.4">
      <c r="A1" s="93" t="s">
        <v>68</v>
      </c>
      <c r="B1" s="94"/>
      <c r="C1" s="94"/>
      <c r="D1" s="94"/>
      <c r="E1" s="94"/>
      <c r="F1" s="94"/>
      <c r="G1" s="95"/>
    </row>
    <row r="2" spans="1:7" ht="18.75" thickBot="1" x14ac:dyDescent="0.3">
      <c r="A2" s="84" t="s">
        <v>84</v>
      </c>
      <c r="B2" s="85"/>
      <c r="C2" s="85"/>
      <c r="D2" s="85"/>
      <c r="E2" s="85"/>
      <c r="F2" s="85"/>
      <c r="G2" s="86"/>
    </row>
    <row r="3" spans="1:7" ht="18.75" thickBot="1" x14ac:dyDescent="0.3">
      <c r="A3" s="59" t="s">
        <v>74</v>
      </c>
      <c r="B3" s="52" t="s">
        <v>0</v>
      </c>
      <c r="C3" s="96" t="s">
        <v>1</v>
      </c>
      <c r="D3" s="97"/>
      <c r="E3" s="97"/>
      <c r="F3" s="97"/>
      <c r="G3" s="98"/>
    </row>
    <row r="4" spans="1:7" ht="18" x14ac:dyDescent="0.25">
      <c r="A4" s="59"/>
      <c r="B4" s="52" t="s">
        <v>2</v>
      </c>
      <c r="C4" s="53" t="s">
        <v>3</v>
      </c>
      <c r="D4" s="53" t="s">
        <v>4</v>
      </c>
      <c r="E4" s="53"/>
      <c r="F4" s="53" t="s">
        <v>66</v>
      </c>
      <c r="G4" s="53"/>
    </row>
    <row r="5" spans="1:7" ht="18" x14ac:dyDescent="0.25">
      <c r="A5" s="59"/>
      <c r="B5" s="52" t="s">
        <v>5</v>
      </c>
      <c r="C5" s="54" t="s">
        <v>6</v>
      </c>
      <c r="D5" s="54" t="s">
        <v>2</v>
      </c>
      <c r="E5" s="54" t="s">
        <v>4</v>
      </c>
      <c r="F5" s="54" t="s">
        <v>2</v>
      </c>
      <c r="G5" s="54" t="s">
        <v>66</v>
      </c>
    </row>
    <row r="6" spans="1:7" ht="18.75" thickBot="1" x14ac:dyDescent="0.3">
      <c r="A6" s="60" t="s">
        <v>7</v>
      </c>
      <c r="B6" s="55" t="s">
        <v>8</v>
      </c>
      <c r="C6" s="56" t="s">
        <v>9</v>
      </c>
      <c r="D6" s="56" t="s">
        <v>10</v>
      </c>
      <c r="E6" s="57">
        <v>0.5</v>
      </c>
      <c r="F6" s="56" t="s">
        <v>67</v>
      </c>
      <c r="G6" s="57">
        <v>0.8</v>
      </c>
    </row>
    <row r="7" spans="1:7" ht="18" x14ac:dyDescent="0.25">
      <c r="A7" s="10" t="s">
        <v>11</v>
      </c>
      <c r="B7" s="11">
        <v>5</v>
      </c>
      <c r="C7" s="11">
        <v>1</v>
      </c>
      <c r="D7" s="11">
        <v>4</v>
      </c>
      <c r="E7" s="12">
        <v>0.8</v>
      </c>
      <c r="F7" s="11">
        <v>0</v>
      </c>
      <c r="G7" s="13">
        <v>0.8</v>
      </c>
    </row>
    <row r="8" spans="1:7" ht="18" x14ac:dyDescent="0.25">
      <c r="A8" s="5" t="s">
        <v>14</v>
      </c>
      <c r="B8" s="2">
        <v>80</v>
      </c>
      <c r="C8" s="2">
        <v>7</v>
      </c>
      <c r="D8" s="2">
        <v>27</v>
      </c>
      <c r="E8" s="3">
        <v>0.33800000000000002</v>
      </c>
      <c r="F8" s="2">
        <v>15</v>
      </c>
      <c r="G8" s="4">
        <v>0.52500000000000002</v>
      </c>
    </row>
    <row r="9" spans="1:7" ht="18.75" thickBot="1" x14ac:dyDescent="0.3">
      <c r="A9" s="5" t="s">
        <v>15</v>
      </c>
      <c r="B9" s="2">
        <v>290</v>
      </c>
      <c r="C9" s="2">
        <v>8</v>
      </c>
      <c r="D9" s="2">
        <v>257</v>
      </c>
      <c r="E9" s="3">
        <v>0.88600000000000001</v>
      </c>
      <c r="F9" s="2">
        <v>18</v>
      </c>
      <c r="G9" s="4">
        <v>0.94799999999999995</v>
      </c>
    </row>
    <row r="10" spans="1:7" ht="18.75" thickBot="1" x14ac:dyDescent="0.3">
      <c r="A10" s="14" t="s">
        <v>22</v>
      </c>
      <c r="B10" s="123" t="s">
        <v>69</v>
      </c>
      <c r="C10" s="118"/>
      <c r="D10" s="118"/>
      <c r="E10" s="118"/>
      <c r="F10" s="118"/>
      <c r="G10" s="119"/>
    </row>
    <row r="11" spans="1:7" ht="18" x14ac:dyDescent="0.25">
      <c r="A11" s="5" t="s">
        <v>24</v>
      </c>
      <c r="B11" s="2">
        <v>57</v>
      </c>
      <c r="C11" s="2">
        <v>6</v>
      </c>
      <c r="D11" s="2">
        <v>39</v>
      </c>
      <c r="E11" s="3">
        <v>0.68400000000000005</v>
      </c>
      <c r="F11" s="2">
        <v>18</v>
      </c>
      <c r="G11" s="4">
        <v>1</v>
      </c>
    </row>
    <row r="12" spans="1:7" ht="18" x14ac:dyDescent="0.25">
      <c r="A12" s="5" t="s">
        <v>44</v>
      </c>
      <c r="B12" s="2">
        <v>31</v>
      </c>
      <c r="C12" s="2">
        <v>1</v>
      </c>
      <c r="D12" s="2">
        <v>12</v>
      </c>
      <c r="E12" s="3">
        <v>0.38700000000000001</v>
      </c>
      <c r="F12" s="2">
        <v>11</v>
      </c>
      <c r="G12" s="4">
        <v>0.74199999999999999</v>
      </c>
    </row>
    <row r="13" spans="1:7" ht="18" x14ac:dyDescent="0.25">
      <c r="A13" s="5" t="s">
        <v>48</v>
      </c>
      <c r="B13" s="2">
        <v>87</v>
      </c>
      <c r="C13" s="2">
        <v>1</v>
      </c>
      <c r="D13" s="2">
        <v>83</v>
      </c>
      <c r="E13" s="3">
        <v>0.95399999999999996</v>
      </c>
      <c r="F13" s="2">
        <v>2</v>
      </c>
      <c r="G13" s="4">
        <v>0.97699999999999998</v>
      </c>
    </row>
    <row r="14" spans="1:7" ht="18.75" thickBot="1" x14ac:dyDescent="0.3">
      <c r="A14" s="6" t="s">
        <v>60</v>
      </c>
      <c r="B14" s="7">
        <v>340</v>
      </c>
      <c r="C14" s="7">
        <v>18</v>
      </c>
      <c r="D14" s="7">
        <v>340</v>
      </c>
      <c r="E14" s="8">
        <v>1</v>
      </c>
      <c r="F14" s="7">
        <v>0</v>
      </c>
      <c r="G14" s="9">
        <v>1</v>
      </c>
    </row>
    <row r="15" spans="1:7" ht="36.75" customHeight="1" thickBot="1" x14ac:dyDescent="0.3">
      <c r="A15" s="25" t="s">
        <v>65</v>
      </c>
      <c r="B15" s="31">
        <f>SUM(B7:B14)</f>
        <v>890</v>
      </c>
      <c r="C15" s="31">
        <f>SUM(C7:C14)</f>
        <v>42</v>
      </c>
      <c r="D15" s="30">
        <f>SUM(D7:D14)</f>
        <v>762</v>
      </c>
      <c r="E15" s="32">
        <f>D15/B15</f>
        <v>0.85617977528089884</v>
      </c>
      <c r="F15" s="30">
        <f>SUM(F7:F14)</f>
        <v>64</v>
      </c>
      <c r="G15" s="32">
        <f>(D15+F15)/B15</f>
        <v>0.92808988764044942</v>
      </c>
    </row>
    <row r="16" spans="1:7" ht="17.45" customHeight="1" x14ac:dyDescent="0.25">
      <c r="A16" s="115" t="s">
        <v>71</v>
      </c>
      <c r="B16" s="116"/>
      <c r="C16" s="116"/>
      <c r="D16" s="116"/>
      <c r="E16" s="116"/>
      <c r="F16" s="116"/>
      <c r="G16" s="117"/>
    </row>
    <row r="17" spans="1:7" ht="15.75" x14ac:dyDescent="0.25">
      <c r="A17" s="24"/>
      <c r="B17" s="104" t="s">
        <v>72</v>
      </c>
      <c r="C17" s="104"/>
      <c r="D17" s="104"/>
      <c r="E17" s="104"/>
      <c r="F17" s="104"/>
      <c r="G17" s="105"/>
    </row>
    <row r="18" spans="1:7" ht="15.75" x14ac:dyDescent="0.25">
      <c r="A18" s="101" t="s">
        <v>73</v>
      </c>
      <c r="B18" s="102"/>
      <c r="C18" s="102"/>
      <c r="D18" s="102"/>
      <c r="E18" s="102"/>
      <c r="F18" s="102"/>
      <c r="G18" s="103"/>
    </row>
    <row r="19" spans="1:7" ht="30" customHeight="1" thickBot="1" x14ac:dyDescent="0.3">
      <c r="A19" s="90" t="s">
        <v>85</v>
      </c>
      <c r="B19" s="91"/>
      <c r="C19" s="91"/>
      <c r="D19" s="91"/>
      <c r="E19" s="91"/>
      <c r="F19" s="91"/>
      <c r="G19" s="92"/>
    </row>
  </sheetData>
  <mergeCells count="8">
    <mergeCell ref="B17:G17"/>
    <mergeCell ref="A18:G18"/>
    <mergeCell ref="A19:G19"/>
    <mergeCell ref="A1:G1"/>
    <mergeCell ref="C3:G3"/>
    <mergeCell ref="B10:G10"/>
    <mergeCell ref="A16:G16"/>
    <mergeCell ref="A2:G2"/>
  </mergeCells>
  <pageMargins left="0.7" right="0.7" top="0.75" bottom="0.75" header="0.3" footer="0.3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2018-06-25T16:02:51Z</dcterms:created>
  <dcterms:modified xsi:type="dcterms:W3CDTF">2022-01-27T17:31:08Z</dcterms:modified>
</cp:coreProperties>
</file>