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20\"/>
    </mc:Choice>
  </mc:AlternateContent>
  <bookViews>
    <workbookView xWindow="0" yWindow="0" windowWidth="19200" windowHeight="1146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7" l="1"/>
  <c r="J15" i="6"/>
  <c r="J18" i="5"/>
  <c r="J16" i="5"/>
  <c r="J8" i="4"/>
  <c r="J12" i="3"/>
  <c r="J8" i="3"/>
  <c r="J9" i="4"/>
  <c r="J10" i="4"/>
  <c r="J11" i="4"/>
  <c r="J12" i="4"/>
  <c r="J13" i="4"/>
  <c r="J14" i="4"/>
  <c r="J15" i="4"/>
  <c r="K60" i="1"/>
  <c r="K54" i="1"/>
  <c r="K52" i="1"/>
  <c r="K45" i="1"/>
  <c r="K37" i="1"/>
  <c r="K15" i="1"/>
  <c r="K9" i="1"/>
  <c r="K8" i="1"/>
  <c r="K10" i="1"/>
  <c r="K11" i="1"/>
  <c r="K12" i="1"/>
  <c r="K13" i="1"/>
  <c r="K14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8" i="1"/>
  <c r="K39" i="1"/>
  <c r="K40" i="1"/>
  <c r="K41" i="1"/>
  <c r="K42" i="1"/>
  <c r="K43" i="1"/>
  <c r="K44" i="1"/>
  <c r="K46" i="1"/>
  <c r="K47" i="1"/>
  <c r="K48" i="1"/>
  <c r="K49" i="1"/>
  <c r="K50" i="1"/>
  <c r="K51" i="1"/>
  <c r="K53" i="1"/>
  <c r="K55" i="1"/>
  <c r="K56" i="1"/>
  <c r="K57" i="1"/>
  <c r="K58" i="1"/>
  <c r="K59" i="1"/>
  <c r="J14" i="2" l="1"/>
  <c r="J15" i="7" l="1"/>
  <c r="J13" i="7"/>
  <c r="J12" i="7"/>
  <c r="J11" i="7"/>
  <c r="J10" i="7"/>
  <c r="J9" i="7"/>
  <c r="J8" i="7"/>
  <c r="J17" i="6"/>
  <c r="J16" i="6"/>
  <c r="J14" i="6"/>
  <c r="J13" i="6"/>
  <c r="J12" i="6"/>
  <c r="J11" i="6"/>
  <c r="J10" i="6"/>
  <c r="J9" i="6"/>
  <c r="J8" i="6"/>
  <c r="J17" i="5"/>
  <c r="J15" i="5"/>
  <c r="J14" i="5"/>
  <c r="J13" i="5"/>
  <c r="J12" i="5"/>
  <c r="J11" i="5"/>
  <c r="J10" i="5"/>
  <c r="J9" i="5"/>
  <c r="J8" i="5"/>
  <c r="J13" i="3"/>
  <c r="J11" i="3"/>
  <c r="J10" i="3"/>
  <c r="J9" i="3"/>
  <c r="J17" i="2"/>
  <c r="J16" i="2"/>
  <c r="J15" i="2"/>
  <c r="J13" i="2"/>
  <c r="J12" i="2"/>
  <c r="J11" i="2"/>
  <c r="J10" i="2"/>
  <c r="J9" i="2"/>
  <c r="J8" i="2"/>
  <c r="C14" i="3" l="1"/>
  <c r="D14" i="3"/>
  <c r="E14" i="3"/>
  <c r="G14" i="3"/>
  <c r="I14" i="3"/>
  <c r="J14" i="3" l="1"/>
  <c r="B14" i="3" s="1"/>
  <c r="F14" i="3"/>
  <c r="H14" i="3"/>
  <c r="J16" i="7" l="1"/>
  <c r="I16" i="7"/>
  <c r="G16" i="7"/>
  <c r="E16" i="7"/>
  <c r="D16" i="7"/>
  <c r="C16" i="7"/>
  <c r="J18" i="6"/>
  <c r="I18" i="6"/>
  <c r="G18" i="6"/>
  <c r="E18" i="6"/>
  <c r="D18" i="6"/>
  <c r="C18" i="6"/>
  <c r="J19" i="5"/>
  <c r="I19" i="5"/>
  <c r="G19" i="5"/>
  <c r="E19" i="5"/>
  <c r="D19" i="5"/>
  <c r="C19" i="5"/>
  <c r="J16" i="4"/>
  <c r="I16" i="4"/>
  <c r="G16" i="4"/>
  <c r="E16" i="4"/>
  <c r="D16" i="4"/>
  <c r="C16" i="4"/>
  <c r="J18" i="2"/>
  <c r="I18" i="2"/>
  <c r="G18" i="2"/>
  <c r="E18" i="2"/>
  <c r="D18" i="2"/>
  <c r="C18" i="2"/>
  <c r="J61" i="1"/>
  <c r="H61" i="1"/>
  <c r="F61" i="1"/>
  <c r="E61" i="1"/>
  <c r="D61" i="1"/>
  <c r="F19" i="5" l="1"/>
  <c r="H16" i="4"/>
  <c r="B18" i="6"/>
  <c r="B18" i="2"/>
  <c r="F16" i="7"/>
  <c r="H16" i="7"/>
  <c r="H19" i="5"/>
  <c r="B19" i="5"/>
  <c r="B16" i="4"/>
  <c r="F16" i="4"/>
  <c r="F18" i="2"/>
  <c r="B16" i="7"/>
  <c r="F18" i="6"/>
  <c r="H18" i="6"/>
  <c r="H18" i="2"/>
  <c r="G61" i="1"/>
  <c r="I61" i="1"/>
  <c r="K61" i="1"/>
  <c r="C61" i="1" s="1"/>
</calcChain>
</file>

<file path=xl/sharedStrings.xml><?xml version="1.0" encoding="utf-8"?>
<sst xmlns="http://schemas.openxmlformats.org/spreadsheetml/2006/main" count="457" uniqueCount="98">
  <si>
    <t>Lower Authority Appeals, Case Aging</t>
  </si>
  <si>
    <t>Total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</si>
  <si>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</si>
  <si>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</si>
  <si>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</si>
  <si>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</si>
  <si>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</si>
  <si>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</si>
  <si>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</si>
  <si>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</si>
  <si>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</si>
  <si>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</si>
  <si>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</si>
  <si>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</si>
  <si>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</si>
  <si>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</si>
  <si>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</si>
  <si>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</si>
  <si>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</si>
  <si>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</si>
  <si>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</si>
  <si>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</si>
  <si>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</si>
  <si>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</si>
  <si>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</si>
  <si>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</si>
  <si>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</si>
  <si>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</si>
  <si>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</si>
  <si>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</si>
  <si>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</si>
  <si>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</si>
  <si>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</si>
  <si>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</si>
  <si>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</si>
  <si>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</si>
  <si>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</si>
  <si>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</si>
  <si>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</si>
  <si>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</si>
  <si>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</si>
  <si>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</si>
  <si>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</si>
  <si>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</si>
  <si>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</si>
  <si>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</si>
  <si>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</si>
  <si>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</si>
  <si>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</si>
  <si>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</si>
  <si>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</si>
  <si>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</si>
  <si>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</si>
  <si>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</si>
  <si>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</si>
  <si>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</si>
  <si>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</si>
  <si>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</si>
  <si>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</si>
  <si>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</si>
  <si>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</si>
  <si>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</si>
  <si>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</si>
  <si>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</si>
  <si>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</si>
  <si>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</si>
  <si>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</si>
  <si>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</si>
  <si>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</si>
  <si>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</si>
  <si>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</si>
  <si>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</si>
  <si>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</si>
  <si>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</si>
  <si>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</si>
  <si>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</si>
  <si>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</si>
  <si>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</si>
  <si>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</si>
  <si>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</si>
  <si>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</si>
  <si>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</si>
  <si>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</si>
  <si>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</si>
  <si>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</si>
  <si>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</si>
  <si>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Notes:</t>
  </si>
  <si>
    <t>:  Missing data</t>
  </si>
  <si>
    <t>Source:  ETA 9055L Report</t>
  </si>
  <si>
    <t>9055L Report - US Totals</t>
  </si>
  <si>
    <t>9055L Report - Region 1</t>
  </si>
  <si>
    <t>9055L Report - Region 2</t>
  </si>
  <si>
    <t>9055L Report - Region 3</t>
  </si>
  <si>
    <t>9055L Report - Region 4</t>
  </si>
  <si>
    <t>9055L Report - Region 5</t>
  </si>
  <si>
    <t>9055L Report - Region 6</t>
  </si>
  <si>
    <t>Prepared by Office of Unemployment Insurance, Division of Performance Management 8/10/2020.</t>
  </si>
  <si>
    <t xml:space="preserve">Prepared by Office of Unemployment Insurance, Division of Performance Management 8/10/2020.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</si>
</sst>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09">
    <xf numFmtId="0" fontId="0" fillId="0" borderId="0" xfId="0"/>
    <xf numFmtId="0" fontId="0" fillId="0" borderId="0" xfId="0" applyBorder="1"/>
    <xf numFmtId="0" fontId="4" fillId="0" borderId="15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3" fontId="4" fillId="0" borderId="27" xfId="1" applyNumberFormat="1" applyFont="1" applyFill="1" applyBorder="1" applyAlignment="1">
      <alignment horizontal="center"/>
    </xf>
    <xf numFmtId="3" fontId="4" fillId="0" borderId="10" xfId="1" applyNumberFormat="1" applyFont="1" applyFill="1" applyBorder="1"/>
    <xf numFmtId="164" fontId="4" fillId="0" borderId="10" xfId="0" applyNumberFormat="1" applyFont="1" applyFill="1" applyBorder="1"/>
    <xf numFmtId="3" fontId="4" fillId="0" borderId="8" xfId="1" applyNumberFormat="1" applyFont="1" applyFill="1" applyBorder="1"/>
    <xf numFmtId="164" fontId="4" fillId="0" borderId="8" xfId="0" applyNumberFormat="1" applyFont="1" applyFill="1" applyBorder="1"/>
    <xf numFmtId="3" fontId="4" fillId="0" borderId="8" xfId="0" applyNumberFormat="1" applyFont="1" applyFill="1" applyBorder="1"/>
    <xf numFmtId="3" fontId="6" fillId="0" borderId="18" xfId="0" applyNumberFormat="1" applyFont="1" applyBorder="1"/>
    <xf numFmtId="3" fontId="4" fillId="0" borderId="16" xfId="1" applyNumberFormat="1" applyFont="1" applyFill="1" applyBorder="1"/>
    <xf numFmtId="164" fontId="4" fillId="0" borderId="16" xfId="0" applyNumberFormat="1" applyFont="1" applyFill="1" applyBorder="1"/>
    <xf numFmtId="3" fontId="4" fillId="0" borderId="16" xfId="0" applyNumberFormat="1" applyFont="1" applyFill="1" applyBorder="1"/>
    <xf numFmtId="3" fontId="4" fillId="0" borderId="19" xfId="1" applyNumberFormat="1" applyFont="1" applyFill="1" applyBorder="1"/>
    <xf numFmtId="164" fontId="4" fillId="0" borderId="19" xfId="0" applyNumberFormat="1" applyFont="1" applyFill="1" applyBorder="1"/>
    <xf numFmtId="3" fontId="4" fillId="0" borderId="19" xfId="0" applyNumberFormat="1" applyFont="1" applyFill="1" applyBorder="1"/>
    <xf numFmtId="0" fontId="2" fillId="4" borderId="9" xfId="0" applyFont="1" applyFill="1" applyBorder="1" applyAlignment="1">
      <alignment horizontal="center" wrapText="1"/>
    </xf>
    <xf numFmtId="1" fontId="3" fillId="4" borderId="6" xfId="0" applyNumberFormat="1" applyFont="1" applyFill="1" applyBorder="1"/>
    <xf numFmtId="3" fontId="3" fillId="4" borderId="9" xfId="0" applyNumberFormat="1" applyFont="1" applyFill="1" applyBorder="1"/>
    <xf numFmtId="3" fontId="3" fillId="4" borderId="6" xfId="0" applyNumberFormat="1" applyFont="1" applyFill="1" applyBorder="1"/>
    <xf numFmtId="164" fontId="3" fillId="4" borderId="6" xfId="0" applyNumberFormat="1" applyFont="1" applyFill="1" applyBorder="1"/>
    <xf numFmtId="3" fontId="3" fillId="4" borderId="7" xfId="0" applyNumberFormat="1" applyFont="1" applyFill="1" applyBorder="1"/>
    <xf numFmtId="1" fontId="3" fillId="4" borderId="5" xfId="0" applyNumberFormat="1" applyFont="1" applyFill="1" applyBorder="1"/>
    <xf numFmtId="3" fontId="3" fillId="4" borderId="5" xfId="0" applyNumberFormat="1" applyFont="1" applyFill="1" applyBorder="1"/>
    <xf numFmtId="164" fontId="3" fillId="4" borderId="5" xfId="0" applyNumberFormat="1" applyFont="1" applyFill="1" applyBorder="1"/>
    <xf numFmtId="1" fontId="3" fillId="4" borderId="20" xfId="0" applyNumberFormat="1" applyFont="1" applyFill="1" applyBorder="1"/>
    <xf numFmtId="0" fontId="2" fillId="4" borderId="5" xfId="0" applyFont="1" applyFill="1" applyBorder="1" applyAlignment="1">
      <alignment horizontal="center" wrapText="1"/>
    </xf>
    <xf numFmtId="1" fontId="3" fillId="4" borderId="9" xfId="0" applyNumberFormat="1" applyFont="1" applyFill="1" applyBorder="1"/>
    <xf numFmtId="164" fontId="3" fillId="4" borderId="9" xfId="0" applyNumberFormat="1" applyFont="1" applyFill="1" applyBorder="1"/>
    <xf numFmtId="0" fontId="0" fillId="2" borderId="3" xfId="0" applyFill="1" applyBorder="1"/>
    <xf numFmtId="0" fontId="4" fillId="2" borderId="3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3" fontId="3" fillId="4" borderId="26" xfId="0" applyNumberFormat="1" applyFont="1" applyFill="1" applyBorder="1"/>
    <xf numFmtId="3" fontId="6" fillId="0" borderId="18" xfId="0" applyNumberFormat="1" applyFont="1" applyFill="1" applyBorder="1"/>
    <xf numFmtId="3" fontId="6" fillId="0" borderId="28" xfId="0" applyNumberFormat="1" applyFont="1" applyFill="1" applyBorder="1"/>
    <xf numFmtId="0" fontId="0" fillId="4" borderId="1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0" fillId="4" borderId="1" xfId="0" applyFont="1" applyFill="1" applyBorder="1"/>
    <xf numFmtId="0" fontId="4" fillId="4" borderId="24" xfId="0" applyFont="1" applyFill="1" applyBorder="1" applyAlignment="1">
      <alignment horizontal="center"/>
    </xf>
    <xf numFmtId="0" fontId="0" fillId="4" borderId="2" xfId="0" applyFont="1" applyFill="1" applyBorder="1"/>
    <xf numFmtId="0" fontId="4" fillId="4" borderId="25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3" fontId="4" fillId="0" borderId="29" xfId="0" applyNumberFormat="1" applyFont="1" applyFill="1" applyBorder="1"/>
    <xf numFmtId="3" fontId="4" fillId="0" borderId="30" xfId="0" applyNumberFormat="1" applyFont="1" applyFill="1" applyBorder="1"/>
    <xf numFmtId="3" fontId="4" fillId="0" borderId="31" xfId="0" applyNumberFormat="1" applyFont="1" applyFill="1" applyBorder="1"/>
    <xf numFmtId="0" fontId="2" fillId="4" borderId="13" xfId="0" applyFont="1" applyFill="1" applyBorder="1" applyAlignment="1">
      <alignment horizontal="center" wrapText="1"/>
    </xf>
    <xf numFmtId="1" fontId="3" fillId="4" borderId="14" xfId="0" applyNumberFormat="1" applyFont="1" applyFill="1" applyBorder="1"/>
    <xf numFmtId="3" fontId="3" fillId="4" borderId="13" xfId="0" applyNumberFormat="1" applyFont="1" applyFill="1" applyBorder="1"/>
    <xf numFmtId="3" fontId="3" fillId="4" borderId="14" xfId="0" applyNumberFormat="1" applyFont="1" applyFill="1" applyBorder="1"/>
    <xf numFmtId="164" fontId="3" fillId="4" borderId="14" xfId="0" applyNumberFormat="1" applyFont="1" applyFill="1" applyBorder="1"/>
    <xf numFmtId="0" fontId="4" fillId="0" borderId="32" xfId="0" applyFont="1" applyFill="1" applyBorder="1" applyAlignment="1">
      <alignment horizontal="center"/>
    </xf>
    <xf numFmtId="3" fontId="4" fillId="0" borderId="33" xfId="0" applyNumberFormat="1" applyFont="1" applyFill="1" applyBorder="1"/>
    <xf numFmtId="3" fontId="6" fillId="0" borderId="34" xfId="0" applyNumberFormat="1" applyFont="1" applyFill="1" applyBorder="1"/>
    <xf numFmtId="0" fontId="7" fillId="0" borderId="3" xfId="0" applyFont="1" applyBorder="1"/>
    <xf numFmtId="0" fontId="7" fillId="0" borderId="0" xfId="0" applyFont="1" applyBorder="1"/>
    <xf numFmtId="0" fontId="7" fillId="0" borderId="25" xfId="0" applyFont="1" applyBorder="1"/>
    <xf numFmtId="0" fontId="7" fillId="0" borderId="4" xfId="0" applyFont="1" applyBorder="1"/>
    <xf numFmtId="0" fontId="7" fillId="0" borderId="14" xfId="0" applyFont="1" applyBorder="1"/>
    <xf numFmtId="0" fontId="7" fillId="0" borderId="26" xfId="0" applyFont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3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9" fillId="0" borderId="3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25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9" fillId="0" borderId="14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9" fillId="0" borderId="25" xfId="0" applyFont="1" applyFill="1" applyBorder="1" applyAlignment="1">
      <alignment horizontal="left" wrapText="1"/>
    </xf>
    <xf numFmtId="0" fontId="6" fillId="0" borderId="11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8" fillId="0" borderId="25" xfId="0" applyFont="1" applyFill="1" applyBorder="1" applyAlignment="1">
      <alignment horizontal="left" wrapText="1"/>
    </xf>
    <xf numFmtId="0" fontId="4" fillId="0" borderId="10" xfId="0" applyFont="1" applyFill="1" applyBorder="1" applyAlignment="1">
      <alignment horizontal="center"/>
    </xf>
    <xf numFmtId="1" fontId="3" fillId="4" borderId="35" xfId="0" applyNumberFormat="1" applyFont="1" applyFill="1" applyBorder="1"/>
    <xf numFmtId="3" fontId="3" fillId="4" borderId="36" xfId="0" applyNumberFormat="1" applyFont="1" applyFill="1" applyBorder="1"/>
    <xf numFmtId="164" fontId="3" fillId="4" borderId="36" xfId="0" applyNumberFormat="1" applyFont="1" applyFill="1" applyBorder="1"/>
    <xf numFmtId="3" fontId="3" fillId="4" borderId="37" xfId="0" applyNumberFormat="1" applyFont="1" applyFill="1" applyBorder="1"/>
    <xf numFmtId="0" fontId="3" fillId="4" borderId="4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79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1"/>
    </row>
    <row r="2" spans="1:11" ht="18" thickBot="1" x14ac:dyDescent="0.4">
      <c r="A2" s="82" t="s">
        <v>89</v>
      </c>
      <c r="B2" s="83"/>
      <c r="C2" s="83"/>
      <c r="D2" s="83"/>
      <c r="E2" s="83"/>
      <c r="F2" s="83"/>
      <c r="G2" s="83"/>
      <c r="H2" s="83"/>
      <c r="I2" s="83"/>
      <c r="J2" s="83"/>
      <c r="K2" s="84"/>
    </row>
    <row r="3" spans="1:11" ht="17.5" x14ac:dyDescent="0.35">
      <c r="A3" s="43"/>
      <c r="B3" s="43"/>
      <c r="C3" s="44" t="s">
        <v>22</v>
      </c>
      <c r="D3" s="45" t="s">
        <v>1</v>
      </c>
      <c r="E3" s="44"/>
      <c r="F3" s="45"/>
      <c r="G3" s="44" t="s">
        <v>28</v>
      </c>
      <c r="H3" s="45"/>
      <c r="I3" s="44" t="s">
        <v>28</v>
      </c>
      <c r="J3" s="45" t="s">
        <v>21</v>
      </c>
      <c r="K3" s="46" t="s">
        <v>26</v>
      </c>
    </row>
    <row r="4" spans="1:11" ht="17.5" x14ac:dyDescent="0.35">
      <c r="A4" s="47"/>
      <c r="B4" s="47"/>
      <c r="C4" s="48" t="s">
        <v>23</v>
      </c>
      <c r="D4" s="49" t="s">
        <v>24</v>
      </c>
      <c r="E4" s="48" t="s">
        <v>2</v>
      </c>
      <c r="F4" s="49" t="s">
        <v>2</v>
      </c>
      <c r="G4" s="48" t="s">
        <v>18</v>
      </c>
      <c r="H4" s="49" t="s">
        <v>2</v>
      </c>
      <c r="I4" s="48" t="s">
        <v>18</v>
      </c>
      <c r="J4" s="49" t="s">
        <v>4</v>
      </c>
      <c r="K4" s="50" t="s">
        <v>3</v>
      </c>
    </row>
    <row r="5" spans="1:11" ht="17.5" x14ac:dyDescent="0.35">
      <c r="A5" s="47"/>
      <c r="B5" s="47"/>
      <c r="C5" s="48" t="s">
        <v>20</v>
      </c>
      <c r="D5" s="49" t="s">
        <v>2</v>
      </c>
      <c r="E5" s="48" t="s">
        <v>4</v>
      </c>
      <c r="F5" s="49" t="s">
        <v>4</v>
      </c>
      <c r="G5" s="48" t="s">
        <v>4</v>
      </c>
      <c r="H5" s="49" t="s">
        <v>4</v>
      </c>
      <c r="I5" s="48" t="s">
        <v>4</v>
      </c>
      <c r="J5" s="49" t="s">
        <v>25</v>
      </c>
      <c r="K5" s="50" t="s">
        <v>27</v>
      </c>
    </row>
    <row r="6" spans="1:11" ht="17.5" x14ac:dyDescent="0.35">
      <c r="A6" s="47"/>
      <c r="B6" s="47"/>
      <c r="C6" s="48" t="s">
        <v>4</v>
      </c>
      <c r="D6" s="49" t="s">
        <v>4</v>
      </c>
      <c r="E6" s="48" t="s">
        <v>5</v>
      </c>
      <c r="F6" s="49" t="s">
        <v>6</v>
      </c>
      <c r="G6" s="48" t="s">
        <v>7</v>
      </c>
      <c r="H6" s="49" t="s">
        <v>8</v>
      </c>
      <c r="I6" s="48" t="s">
        <v>84</v>
      </c>
      <c r="J6" s="49" t="s">
        <v>9</v>
      </c>
      <c r="K6" s="50" t="s">
        <v>4</v>
      </c>
    </row>
    <row r="7" spans="1:11" ht="18" thickBot="1" x14ac:dyDescent="0.4">
      <c r="A7" s="51" t="s">
        <v>17</v>
      </c>
      <c r="B7" s="51" t="s">
        <v>85</v>
      </c>
      <c r="C7" s="48" t="s">
        <v>10</v>
      </c>
      <c r="D7" s="49" t="s">
        <v>11</v>
      </c>
      <c r="E7" s="48" t="s">
        <v>12</v>
      </c>
      <c r="F7" s="49" t="s">
        <v>13</v>
      </c>
      <c r="G7" s="48" t="s">
        <v>14</v>
      </c>
      <c r="H7" s="49" t="s">
        <v>15</v>
      </c>
      <c r="I7" s="48" t="s">
        <v>14</v>
      </c>
      <c r="J7" s="49" t="s">
        <v>16</v>
      </c>
      <c r="K7" s="50" t="s">
        <v>19</v>
      </c>
    </row>
    <row r="8" spans="1:11" ht="17.5" x14ac:dyDescent="0.35">
      <c r="A8" s="10" t="s">
        <v>29</v>
      </c>
      <c r="B8" s="39">
        <v>6</v>
      </c>
      <c r="C8" s="18">
        <v>17</v>
      </c>
      <c r="D8" s="18">
        <v>128</v>
      </c>
      <c r="E8" s="18">
        <v>115</v>
      </c>
      <c r="F8" s="18">
        <v>5</v>
      </c>
      <c r="G8" s="19">
        <v>3.9E-2</v>
      </c>
      <c r="H8" s="18">
        <v>8</v>
      </c>
      <c r="I8" s="19">
        <v>6.3E-2</v>
      </c>
      <c r="J8" s="20">
        <v>0</v>
      </c>
      <c r="K8" s="42">
        <f>D8*C8</f>
        <v>2176</v>
      </c>
    </row>
    <row r="9" spans="1:11" ht="17.5" x14ac:dyDescent="0.35">
      <c r="A9" s="6" t="s">
        <v>30</v>
      </c>
      <c r="B9" s="9">
        <v>3</v>
      </c>
      <c r="C9" s="14">
        <v>31</v>
      </c>
      <c r="D9" s="14">
        <v>1097</v>
      </c>
      <c r="E9" s="14">
        <v>252</v>
      </c>
      <c r="F9" s="14">
        <v>780</v>
      </c>
      <c r="G9" s="15">
        <v>0.71099999999999997</v>
      </c>
      <c r="H9" s="14">
        <v>65</v>
      </c>
      <c r="I9" s="15">
        <v>5.8999999999999997E-2</v>
      </c>
      <c r="J9" s="16">
        <v>0</v>
      </c>
      <c r="K9" s="41">
        <f>D9*C9</f>
        <v>34007</v>
      </c>
    </row>
    <row r="10" spans="1:11" ht="17.5" x14ac:dyDescent="0.35">
      <c r="A10" s="6" t="s">
        <v>31</v>
      </c>
      <c r="B10" s="9">
        <v>4</v>
      </c>
      <c r="C10" s="14">
        <v>19</v>
      </c>
      <c r="D10" s="14">
        <v>806</v>
      </c>
      <c r="E10" s="14">
        <v>656</v>
      </c>
      <c r="F10" s="14">
        <v>132</v>
      </c>
      <c r="G10" s="15">
        <v>0.16400000000000001</v>
      </c>
      <c r="H10" s="14">
        <v>18</v>
      </c>
      <c r="I10" s="15">
        <v>2.1999999999999999E-2</v>
      </c>
      <c r="J10" s="16">
        <v>0</v>
      </c>
      <c r="K10" s="41">
        <f>D10*C10</f>
        <v>15314</v>
      </c>
    </row>
    <row r="11" spans="1:11" ht="17.5" x14ac:dyDescent="0.35">
      <c r="A11" s="6" t="s">
        <v>32</v>
      </c>
      <c r="B11" s="9">
        <v>6</v>
      </c>
      <c r="C11" s="14">
        <v>35</v>
      </c>
      <c r="D11" s="14">
        <v>999</v>
      </c>
      <c r="E11" s="14">
        <v>42</v>
      </c>
      <c r="F11" s="14">
        <v>913</v>
      </c>
      <c r="G11" s="15">
        <v>0.91400000000000003</v>
      </c>
      <c r="H11" s="14">
        <v>44</v>
      </c>
      <c r="I11" s="15">
        <v>4.3999999999999997E-2</v>
      </c>
      <c r="J11" s="16">
        <v>0</v>
      </c>
      <c r="K11" s="41">
        <f>D11*C11</f>
        <v>34965</v>
      </c>
    </row>
    <row r="12" spans="1:11" ht="17.5" x14ac:dyDescent="0.35">
      <c r="A12" s="6" t="s">
        <v>33</v>
      </c>
      <c r="B12" s="9">
        <v>6</v>
      </c>
      <c r="C12" s="14">
        <v>25</v>
      </c>
      <c r="D12" s="14">
        <v>16966</v>
      </c>
      <c r="E12" s="14">
        <v>10387</v>
      </c>
      <c r="F12" s="14">
        <v>4787</v>
      </c>
      <c r="G12" s="15">
        <v>0.28199999999999997</v>
      </c>
      <c r="H12" s="14">
        <v>1791</v>
      </c>
      <c r="I12" s="15">
        <v>0.106</v>
      </c>
      <c r="J12" s="16">
        <v>1</v>
      </c>
      <c r="K12" s="41">
        <f>D12*C12</f>
        <v>424150</v>
      </c>
    </row>
    <row r="13" spans="1:11" ht="17.5" x14ac:dyDescent="0.35">
      <c r="A13" s="6" t="s">
        <v>34</v>
      </c>
      <c r="B13" s="9">
        <v>4</v>
      </c>
      <c r="C13" s="14">
        <v>14</v>
      </c>
      <c r="D13" s="14">
        <v>1706</v>
      </c>
      <c r="E13" s="14">
        <v>1626</v>
      </c>
      <c r="F13" s="14">
        <v>48</v>
      </c>
      <c r="G13" s="15">
        <v>2.8000000000000001E-2</v>
      </c>
      <c r="H13" s="14">
        <v>32</v>
      </c>
      <c r="I13" s="15">
        <v>1.9E-2</v>
      </c>
      <c r="J13" s="16">
        <v>0</v>
      </c>
      <c r="K13" s="41">
        <f>D13*C13</f>
        <v>23884</v>
      </c>
    </row>
    <row r="14" spans="1:11" ht="17.5" x14ac:dyDescent="0.35">
      <c r="A14" s="6" t="s">
        <v>35</v>
      </c>
      <c r="B14" s="9">
        <v>1</v>
      </c>
      <c r="C14" s="14">
        <v>59</v>
      </c>
      <c r="D14" s="14">
        <v>2772</v>
      </c>
      <c r="E14" s="14">
        <v>648</v>
      </c>
      <c r="F14" s="14">
        <v>579</v>
      </c>
      <c r="G14" s="15">
        <v>0.20899999999999999</v>
      </c>
      <c r="H14" s="14">
        <v>1543</v>
      </c>
      <c r="I14" s="15">
        <v>0.55700000000000005</v>
      </c>
      <c r="J14" s="16">
        <v>2</v>
      </c>
      <c r="K14" s="41">
        <f>D14*C14</f>
        <v>163548</v>
      </c>
    </row>
    <row r="15" spans="1:11" ht="17.5" x14ac:dyDescent="0.35">
      <c r="A15" s="6" t="s">
        <v>36</v>
      </c>
      <c r="B15" s="9">
        <v>2</v>
      </c>
      <c r="C15" s="14">
        <v>28</v>
      </c>
      <c r="D15" s="14">
        <v>1461</v>
      </c>
      <c r="E15" s="14">
        <v>666</v>
      </c>
      <c r="F15" s="14">
        <v>476</v>
      </c>
      <c r="G15" s="15">
        <v>0.32600000000000001</v>
      </c>
      <c r="H15" s="14">
        <v>319</v>
      </c>
      <c r="I15" s="15">
        <v>0.218</v>
      </c>
      <c r="J15" s="16">
        <v>0</v>
      </c>
      <c r="K15" s="41">
        <f>D15*C15</f>
        <v>40908</v>
      </c>
    </row>
    <row r="16" spans="1:11" ht="17.5" x14ac:dyDescent="0.35">
      <c r="A16" s="6" t="s">
        <v>37</v>
      </c>
      <c r="B16" s="9">
        <v>2</v>
      </c>
      <c r="C16" s="14">
        <v>24</v>
      </c>
      <c r="D16" s="14">
        <v>99</v>
      </c>
      <c r="E16" s="14">
        <v>69</v>
      </c>
      <c r="F16" s="14">
        <v>15</v>
      </c>
      <c r="G16" s="15">
        <v>0.152</v>
      </c>
      <c r="H16" s="14">
        <v>15</v>
      </c>
      <c r="I16" s="15">
        <v>0.152</v>
      </c>
      <c r="J16" s="16">
        <v>0</v>
      </c>
      <c r="K16" s="41">
        <f>D16*C16</f>
        <v>2376</v>
      </c>
    </row>
    <row r="17" spans="1:11" ht="17.5" x14ac:dyDescent="0.35">
      <c r="A17" s="6" t="s">
        <v>38</v>
      </c>
      <c r="B17" s="9">
        <v>3</v>
      </c>
      <c r="C17" s="14">
        <v>20</v>
      </c>
      <c r="D17" s="14">
        <v>16632</v>
      </c>
      <c r="E17" s="14">
        <v>10948</v>
      </c>
      <c r="F17" s="14">
        <v>5109</v>
      </c>
      <c r="G17" s="15">
        <v>0.307</v>
      </c>
      <c r="H17" s="14">
        <v>558</v>
      </c>
      <c r="I17" s="15">
        <v>3.4000000000000002E-2</v>
      </c>
      <c r="J17" s="16">
        <v>17</v>
      </c>
      <c r="K17" s="41">
        <f>D17*C17</f>
        <v>332640</v>
      </c>
    </row>
    <row r="18" spans="1:11" ht="17.5" x14ac:dyDescent="0.35">
      <c r="A18" s="6" t="s">
        <v>39</v>
      </c>
      <c r="B18" s="9">
        <v>3</v>
      </c>
      <c r="C18" s="14">
        <v>53</v>
      </c>
      <c r="D18" s="14">
        <v>439</v>
      </c>
      <c r="E18" s="14">
        <v>30</v>
      </c>
      <c r="F18" s="14">
        <v>15</v>
      </c>
      <c r="G18" s="15">
        <v>3.4000000000000002E-2</v>
      </c>
      <c r="H18" s="14">
        <v>393</v>
      </c>
      <c r="I18" s="15">
        <v>0.89500000000000002</v>
      </c>
      <c r="J18" s="16">
        <v>1</v>
      </c>
      <c r="K18" s="41">
        <f>D18*C18</f>
        <v>23267</v>
      </c>
    </row>
    <row r="19" spans="1:11" ht="17.5" x14ac:dyDescent="0.35">
      <c r="A19" s="6" t="s">
        <v>40</v>
      </c>
      <c r="B19" s="9">
        <v>6</v>
      </c>
      <c r="C19" s="14">
        <v>22</v>
      </c>
      <c r="D19" s="14">
        <v>1026</v>
      </c>
      <c r="E19" s="14">
        <v>754</v>
      </c>
      <c r="F19" s="14">
        <v>211</v>
      </c>
      <c r="G19" s="15">
        <v>0.20599999999999999</v>
      </c>
      <c r="H19" s="14">
        <v>54</v>
      </c>
      <c r="I19" s="15">
        <v>5.2999999999999999E-2</v>
      </c>
      <c r="J19" s="16">
        <v>7</v>
      </c>
      <c r="K19" s="41">
        <f>D19*C19</f>
        <v>22572</v>
      </c>
    </row>
    <row r="20" spans="1:11" ht="17.5" x14ac:dyDescent="0.35">
      <c r="A20" s="6" t="s">
        <v>41</v>
      </c>
      <c r="B20" s="9">
        <v>5</v>
      </c>
      <c r="C20" s="14">
        <v>14</v>
      </c>
      <c r="D20" s="14">
        <v>971</v>
      </c>
      <c r="E20" s="14">
        <v>912</v>
      </c>
      <c r="F20" s="14">
        <v>45</v>
      </c>
      <c r="G20" s="15">
        <v>4.5999999999999999E-2</v>
      </c>
      <c r="H20" s="14">
        <v>14</v>
      </c>
      <c r="I20" s="15">
        <v>1.4E-2</v>
      </c>
      <c r="J20" s="16">
        <v>0</v>
      </c>
      <c r="K20" s="41">
        <f>D20*C20</f>
        <v>13594</v>
      </c>
    </row>
    <row r="21" spans="1:11" ht="17.5" x14ac:dyDescent="0.35">
      <c r="A21" s="6" t="s">
        <v>42</v>
      </c>
      <c r="B21" s="9">
        <v>6</v>
      </c>
      <c r="C21" s="14">
        <v>15</v>
      </c>
      <c r="D21" s="14">
        <v>465</v>
      </c>
      <c r="E21" s="14">
        <v>422</v>
      </c>
      <c r="F21" s="14">
        <v>39</v>
      </c>
      <c r="G21" s="15">
        <v>8.4000000000000005E-2</v>
      </c>
      <c r="H21" s="14">
        <v>4</v>
      </c>
      <c r="I21" s="15">
        <v>8.9999999999999993E-3</v>
      </c>
      <c r="J21" s="16">
        <v>0</v>
      </c>
      <c r="K21" s="41">
        <f>D21*C21</f>
        <v>6975</v>
      </c>
    </row>
    <row r="22" spans="1:11" ht="17.5" x14ac:dyDescent="0.35">
      <c r="A22" s="6" t="s">
        <v>43</v>
      </c>
      <c r="B22" s="9">
        <v>5</v>
      </c>
      <c r="C22" s="14">
        <v>27</v>
      </c>
      <c r="D22" s="14">
        <v>1287</v>
      </c>
      <c r="E22" s="14">
        <v>602</v>
      </c>
      <c r="F22" s="14">
        <v>636</v>
      </c>
      <c r="G22" s="15">
        <v>0.49399999999999999</v>
      </c>
      <c r="H22" s="14">
        <v>48</v>
      </c>
      <c r="I22" s="15">
        <v>3.6999999999999998E-2</v>
      </c>
      <c r="J22" s="16">
        <v>1</v>
      </c>
      <c r="K22" s="41">
        <f>D22*C22</f>
        <v>34749</v>
      </c>
    </row>
    <row r="23" spans="1:11" ht="17.5" x14ac:dyDescent="0.35">
      <c r="A23" s="6" t="s">
        <v>44</v>
      </c>
      <c r="B23" s="9">
        <v>5</v>
      </c>
      <c r="C23" s="14">
        <v>28</v>
      </c>
      <c r="D23" s="14">
        <v>1275</v>
      </c>
      <c r="E23" s="14">
        <v>700</v>
      </c>
      <c r="F23" s="14">
        <v>297</v>
      </c>
      <c r="G23" s="15">
        <v>0.23300000000000001</v>
      </c>
      <c r="H23" s="14">
        <v>278</v>
      </c>
      <c r="I23" s="15">
        <v>0.218</v>
      </c>
      <c r="J23" s="16">
        <v>0</v>
      </c>
      <c r="K23" s="41">
        <f>D23*C23</f>
        <v>35700</v>
      </c>
    </row>
    <row r="24" spans="1:11" ht="17.5" x14ac:dyDescent="0.35">
      <c r="A24" s="6" t="s">
        <v>45</v>
      </c>
      <c r="B24" s="9">
        <v>5</v>
      </c>
      <c r="C24" s="14">
        <v>63</v>
      </c>
      <c r="D24" s="14">
        <v>941</v>
      </c>
      <c r="E24" s="14">
        <v>1</v>
      </c>
      <c r="F24" s="14">
        <v>8</v>
      </c>
      <c r="G24" s="15">
        <v>8.9999999999999993E-3</v>
      </c>
      <c r="H24" s="14">
        <v>932</v>
      </c>
      <c r="I24" s="15">
        <v>0.99</v>
      </c>
      <c r="J24" s="16">
        <v>0</v>
      </c>
      <c r="K24" s="41">
        <f>D24*C24</f>
        <v>59283</v>
      </c>
    </row>
    <row r="25" spans="1:11" ht="17.5" x14ac:dyDescent="0.35">
      <c r="A25" s="6" t="s">
        <v>46</v>
      </c>
      <c r="B25" s="9">
        <v>3</v>
      </c>
      <c r="C25" s="14">
        <v>22</v>
      </c>
      <c r="D25" s="14">
        <v>509</v>
      </c>
      <c r="E25" s="14">
        <v>366</v>
      </c>
      <c r="F25" s="14">
        <v>85</v>
      </c>
      <c r="G25" s="15">
        <v>0.16700000000000001</v>
      </c>
      <c r="H25" s="14">
        <v>58</v>
      </c>
      <c r="I25" s="15">
        <v>0.114</v>
      </c>
      <c r="J25" s="16">
        <v>0</v>
      </c>
      <c r="K25" s="41">
        <f>D25*C25</f>
        <v>11198</v>
      </c>
    </row>
    <row r="26" spans="1:11" ht="17.5" x14ac:dyDescent="0.35">
      <c r="A26" s="6" t="s">
        <v>47</v>
      </c>
      <c r="B26" s="9">
        <v>4</v>
      </c>
      <c r="C26" s="14">
        <v>18</v>
      </c>
      <c r="D26" s="14">
        <v>1687</v>
      </c>
      <c r="E26" s="14">
        <v>1341</v>
      </c>
      <c r="F26" s="14">
        <v>295</v>
      </c>
      <c r="G26" s="15">
        <v>0.17499999999999999</v>
      </c>
      <c r="H26" s="14">
        <v>51</v>
      </c>
      <c r="I26" s="15">
        <v>0.03</v>
      </c>
      <c r="J26" s="16">
        <v>0</v>
      </c>
      <c r="K26" s="41">
        <f>D26*C26</f>
        <v>30366</v>
      </c>
    </row>
    <row r="27" spans="1:11" ht="17.5" x14ac:dyDescent="0.35">
      <c r="A27" s="6" t="s">
        <v>48</v>
      </c>
      <c r="B27" s="9">
        <v>1</v>
      </c>
      <c r="C27" s="14">
        <v>28</v>
      </c>
      <c r="D27" s="14">
        <v>3667</v>
      </c>
      <c r="E27" s="14">
        <v>1770</v>
      </c>
      <c r="F27" s="14">
        <v>900</v>
      </c>
      <c r="G27" s="15">
        <v>0.245</v>
      </c>
      <c r="H27" s="14">
        <v>997</v>
      </c>
      <c r="I27" s="15">
        <v>0.27200000000000002</v>
      </c>
      <c r="J27" s="16">
        <v>0</v>
      </c>
      <c r="K27" s="41">
        <f>D27*C27</f>
        <v>102676</v>
      </c>
    </row>
    <row r="28" spans="1:11" ht="17.5" x14ac:dyDescent="0.35">
      <c r="A28" s="6" t="s">
        <v>49</v>
      </c>
      <c r="B28" s="9">
        <v>2</v>
      </c>
      <c r="C28" s="14">
        <v>39</v>
      </c>
      <c r="D28" s="14">
        <v>1386</v>
      </c>
      <c r="E28" s="14">
        <v>427</v>
      </c>
      <c r="F28" s="14">
        <v>314</v>
      </c>
      <c r="G28" s="15">
        <v>0.22700000000000001</v>
      </c>
      <c r="H28" s="14">
        <v>645</v>
      </c>
      <c r="I28" s="15">
        <v>0.46500000000000002</v>
      </c>
      <c r="J28" s="16">
        <v>0</v>
      </c>
      <c r="K28" s="41">
        <f>D28*C28</f>
        <v>54054</v>
      </c>
    </row>
    <row r="29" spans="1:11" ht="17.5" x14ac:dyDescent="0.35">
      <c r="A29" s="6" t="s">
        <v>50</v>
      </c>
      <c r="B29" s="9">
        <v>1</v>
      </c>
      <c r="C29" s="14">
        <v>33</v>
      </c>
      <c r="D29" s="14">
        <v>2834</v>
      </c>
      <c r="E29" s="14">
        <v>1171</v>
      </c>
      <c r="F29" s="14">
        <v>734</v>
      </c>
      <c r="G29" s="15">
        <v>0.25900000000000001</v>
      </c>
      <c r="H29" s="14">
        <v>926</v>
      </c>
      <c r="I29" s="15">
        <v>0.32700000000000001</v>
      </c>
      <c r="J29" s="16">
        <v>3</v>
      </c>
      <c r="K29" s="41">
        <f>D29*C29</f>
        <v>93522</v>
      </c>
    </row>
    <row r="30" spans="1:11" ht="17.5" x14ac:dyDescent="0.35">
      <c r="A30" s="6" t="s">
        <v>51</v>
      </c>
      <c r="B30" s="9">
        <v>5</v>
      </c>
      <c r="C30" s="14">
        <v>18</v>
      </c>
      <c r="D30" s="14">
        <v>835</v>
      </c>
      <c r="E30" s="14">
        <v>721</v>
      </c>
      <c r="F30" s="14">
        <v>59</v>
      </c>
      <c r="G30" s="15">
        <v>7.0999999999999994E-2</v>
      </c>
      <c r="H30" s="14">
        <v>54</v>
      </c>
      <c r="I30" s="15">
        <v>6.5000000000000002E-2</v>
      </c>
      <c r="J30" s="16">
        <v>1</v>
      </c>
      <c r="K30" s="41">
        <f>D30*C30</f>
        <v>15030</v>
      </c>
    </row>
    <row r="31" spans="1:11" ht="17.5" x14ac:dyDescent="0.35">
      <c r="A31" s="6" t="s">
        <v>52</v>
      </c>
      <c r="B31" s="9">
        <v>5</v>
      </c>
      <c r="C31" s="14">
        <v>20</v>
      </c>
      <c r="D31" s="14">
        <v>4065</v>
      </c>
      <c r="E31" s="14">
        <v>2714</v>
      </c>
      <c r="F31" s="14">
        <v>1024</v>
      </c>
      <c r="G31" s="15">
        <v>0.252</v>
      </c>
      <c r="H31" s="14">
        <v>326</v>
      </c>
      <c r="I31" s="15">
        <v>0.08</v>
      </c>
      <c r="J31" s="16">
        <v>1</v>
      </c>
      <c r="K31" s="41">
        <f>D31*C31</f>
        <v>81300</v>
      </c>
    </row>
    <row r="32" spans="1:11" ht="17.5" x14ac:dyDescent="0.35">
      <c r="A32" s="6" t="s">
        <v>53</v>
      </c>
      <c r="B32" s="9">
        <v>5</v>
      </c>
      <c r="C32" s="14">
        <v>31</v>
      </c>
      <c r="D32" s="14">
        <v>9843</v>
      </c>
      <c r="E32" s="14">
        <v>4008</v>
      </c>
      <c r="F32" s="14">
        <v>2720</v>
      </c>
      <c r="G32" s="15">
        <v>0.27600000000000002</v>
      </c>
      <c r="H32" s="14">
        <v>3115</v>
      </c>
      <c r="I32" s="15">
        <v>0.316</v>
      </c>
      <c r="J32" s="16">
        <v>0</v>
      </c>
      <c r="K32" s="41">
        <f>D32*C32</f>
        <v>305133</v>
      </c>
    </row>
    <row r="33" spans="1:11" ht="17.5" x14ac:dyDescent="0.35">
      <c r="A33" s="6" t="s">
        <v>54</v>
      </c>
      <c r="B33" s="9">
        <v>3</v>
      </c>
      <c r="C33" s="14">
        <v>11</v>
      </c>
      <c r="D33" s="14">
        <v>731</v>
      </c>
      <c r="E33" s="14">
        <v>692</v>
      </c>
      <c r="F33" s="14">
        <v>25</v>
      </c>
      <c r="G33" s="15">
        <v>3.4000000000000002E-2</v>
      </c>
      <c r="H33" s="14">
        <v>14</v>
      </c>
      <c r="I33" s="15">
        <v>1.9E-2</v>
      </c>
      <c r="J33" s="16">
        <v>0</v>
      </c>
      <c r="K33" s="41">
        <f>D33*C33</f>
        <v>8041</v>
      </c>
    </row>
    <row r="34" spans="1:11" ht="17.5" x14ac:dyDescent="0.35">
      <c r="A34" s="6" t="s">
        <v>55</v>
      </c>
      <c r="B34" s="9">
        <v>4</v>
      </c>
      <c r="C34" s="14">
        <v>11</v>
      </c>
      <c r="D34" s="14">
        <v>49</v>
      </c>
      <c r="E34" s="14">
        <v>49</v>
      </c>
      <c r="F34" s="14">
        <v>0</v>
      </c>
      <c r="G34" s="15">
        <v>0</v>
      </c>
      <c r="H34" s="14">
        <v>0</v>
      </c>
      <c r="I34" s="15">
        <v>0</v>
      </c>
      <c r="J34" s="16">
        <v>0</v>
      </c>
      <c r="K34" s="41">
        <f>D34*C34</f>
        <v>539</v>
      </c>
    </row>
    <row r="35" spans="1:11" ht="17.5" x14ac:dyDescent="0.35">
      <c r="A35" s="6" t="s">
        <v>56</v>
      </c>
      <c r="B35" s="9">
        <v>3</v>
      </c>
      <c r="C35" s="14">
        <v>20</v>
      </c>
      <c r="D35" s="14">
        <v>7442</v>
      </c>
      <c r="E35" s="14">
        <v>5209</v>
      </c>
      <c r="F35" s="14">
        <v>1712</v>
      </c>
      <c r="G35" s="15">
        <v>0.23</v>
      </c>
      <c r="H35" s="14">
        <v>521</v>
      </c>
      <c r="I35" s="15">
        <v>7.0000000000000007E-2</v>
      </c>
      <c r="J35" s="16">
        <v>0</v>
      </c>
      <c r="K35" s="41">
        <f>D35*C35</f>
        <v>148840</v>
      </c>
    </row>
    <row r="36" spans="1:11" ht="17.5" x14ac:dyDescent="0.35">
      <c r="A36" s="6" t="s">
        <v>57</v>
      </c>
      <c r="B36" s="9">
        <v>4</v>
      </c>
      <c r="C36" s="14">
        <v>29</v>
      </c>
      <c r="D36" s="14">
        <v>1467</v>
      </c>
      <c r="E36" s="14">
        <v>617</v>
      </c>
      <c r="F36" s="14">
        <v>525</v>
      </c>
      <c r="G36" s="15">
        <v>0.35799999999999998</v>
      </c>
      <c r="H36" s="14">
        <v>325</v>
      </c>
      <c r="I36" s="15">
        <v>0.222</v>
      </c>
      <c r="J36" s="16">
        <v>0</v>
      </c>
      <c r="K36" s="41">
        <f>D36*C36</f>
        <v>42543</v>
      </c>
    </row>
    <row r="37" spans="1:11" ht="17.5" x14ac:dyDescent="0.35">
      <c r="A37" s="6" t="s">
        <v>58</v>
      </c>
      <c r="B37" s="9">
        <v>5</v>
      </c>
      <c r="C37" s="14">
        <v>24</v>
      </c>
      <c r="D37" s="14">
        <v>3683</v>
      </c>
      <c r="E37" s="14">
        <v>2532</v>
      </c>
      <c r="F37" s="14">
        <v>867</v>
      </c>
      <c r="G37" s="15">
        <v>0.23499999999999999</v>
      </c>
      <c r="H37" s="14">
        <v>284</v>
      </c>
      <c r="I37" s="15">
        <v>7.6999999999999999E-2</v>
      </c>
      <c r="J37" s="16">
        <v>0</v>
      </c>
      <c r="K37" s="41">
        <f>D37*C37</f>
        <v>88392</v>
      </c>
    </row>
    <row r="38" spans="1:11" ht="17.5" x14ac:dyDescent="0.35">
      <c r="A38" s="6" t="s">
        <v>59</v>
      </c>
      <c r="B38" s="9">
        <v>1</v>
      </c>
      <c r="C38" s="14">
        <v>35</v>
      </c>
      <c r="D38" s="14">
        <v>143</v>
      </c>
      <c r="E38" s="14">
        <v>58</v>
      </c>
      <c r="F38" s="14">
        <v>37</v>
      </c>
      <c r="G38" s="15">
        <v>0.25900000000000001</v>
      </c>
      <c r="H38" s="14">
        <v>48</v>
      </c>
      <c r="I38" s="15">
        <v>0.33600000000000002</v>
      </c>
      <c r="J38" s="16">
        <v>0</v>
      </c>
      <c r="K38" s="41">
        <f>D38*C38</f>
        <v>5005</v>
      </c>
    </row>
    <row r="39" spans="1:11" ht="17.5" x14ac:dyDescent="0.35">
      <c r="A39" s="6" t="s">
        <v>60</v>
      </c>
      <c r="B39" s="9">
        <v>1</v>
      </c>
      <c r="C39" s="14">
        <v>25</v>
      </c>
      <c r="D39" s="14">
        <v>1624</v>
      </c>
      <c r="E39" s="14">
        <v>1249</v>
      </c>
      <c r="F39" s="14">
        <v>100</v>
      </c>
      <c r="G39" s="15">
        <v>6.2E-2</v>
      </c>
      <c r="H39" s="14">
        <v>275</v>
      </c>
      <c r="I39" s="15">
        <v>0.16900000000000001</v>
      </c>
      <c r="J39" s="16">
        <v>0</v>
      </c>
      <c r="K39" s="41">
        <f>D39*C39</f>
        <v>40600</v>
      </c>
    </row>
    <row r="40" spans="1:11" ht="17.5" x14ac:dyDescent="0.35">
      <c r="A40" s="6" t="s">
        <v>61</v>
      </c>
      <c r="B40" s="9">
        <v>4</v>
      </c>
      <c r="C40" s="14">
        <v>18</v>
      </c>
      <c r="D40" s="14">
        <v>2065</v>
      </c>
      <c r="E40" s="14">
        <v>1538</v>
      </c>
      <c r="F40" s="14">
        <v>490</v>
      </c>
      <c r="G40" s="15">
        <v>0.23699999999999999</v>
      </c>
      <c r="H40" s="14">
        <v>37</v>
      </c>
      <c r="I40" s="15">
        <v>1.7999999999999999E-2</v>
      </c>
      <c r="J40" s="16">
        <v>0</v>
      </c>
      <c r="K40" s="41">
        <f>D40*C40</f>
        <v>37170</v>
      </c>
    </row>
    <row r="41" spans="1:11" ht="17.5" x14ac:dyDescent="0.35">
      <c r="A41" s="6" t="s">
        <v>62</v>
      </c>
      <c r="B41" s="9">
        <v>6</v>
      </c>
      <c r="C41" s="14">
        <v>32</v>
      </c>
      <c r="D41" s="14">
        <v>113</v>
      </c>
      <c r="E41" s="14">
        <v>49</v>
      </c>
      <c r="F41" s="14">
        <v>38</v>
      </c>
      <c r="G41" s="15">
        <v>0.33600000000000002</v>
      </c>
      <c r="H41" s="14">
        <v>26</v>
      </c>
      <c r="I41" s="15">
        <v>0.23</v>
      </c>
      <c r="J41" s="16">
        <v>0</v>
      </c>
      <c r="K41" s="41">
        <f>D41*C41</f>
        <v>3616</v>
      </c>
    </row>
    <row r="42" spans="1:11" ht="17.5" x14ac:dyDescent="0.35">
      <c r="A42" s="6" t="s">
        <v>63</v>
      </c>
      <c r="B42" s="9">
        <v>1</v>
      </c>
      <c r="C42" s="14">
        <v>68</v>
      </c>
      <c r="D42" s="14">
        <v>7690</v>
      </c>
      <c r="E42" s="14">
        <v>576</v>
      </c>
      <c r="F42" s="14">
        <v>1018</v>
      </c>
      <c r="G42" s="15">
        <v>0.13200000000000001</v>
      </c>
      <c r="H42" s="14">
        <v>6080</v>
      </c>
      <c r="I42" s="15">
        <v>0.79100000000000004</v>
      </c>
      <c r="J42" s="16">
        <v>16</v>
      </c>
      <c r="K42" s="41">
        <f>D42*C42</f>
        <v>522920</v>
      </c>
    </row>
    <row r="43" spans="1:11" ht="17.5" x14ac:dyDescent="0.35">
      <c r="A43" s="6" t="s">
        <v>64</v>
      </c>
      <c r="B43" s="9">
        <v>5</v>
      </c>
      <c r="C43" s="14">
        <v>31</v>
      </c>
      <c r="D43" s="14">
        <v>1660</v>
      </c>
      <c r="E43" s="14">
        <v>723</v>
      </c>
      <c r="F43" s="14">
        <v>463</v>
      </c>
      <c r="G43" s="15">
        <v>0.27900000000000003</v>
      </c>
      <c r="H43" s="14">
        <v>474</v>
      </c>
      <c r="I43" s="15">
        <v>0.28599999999999998</v>
      </c>
      <c r="J43" s="16">
        <v>0</v>
      </c>
      <c r="K43" s="41">
        <f>D43*C43</f>
        <v>51460</v>
      </c>
    </row>
    <row r="44" spans="1:11" ht="17.5" x14ac:dyDescent="0.35">
      <c r="A44" s="6" t="s">
        <v>65</v>
      </c>
      <c r="B44" s="9">
        <v>4</v>
      </c>
      <c r="C44" s="14">
        <v>21</v>
      </c>
      <c r="D44" s="14">
        <v>848</v>
      </c>
      <c r="E44" s="14">
        <v>598</v>
      </c>
      <c r="F44" s="14">
        <v>183</v>
      </c>
      <c r="G44" s="15">
        <v>0.216</v>
      </c>
      <c r="H44" s="14">
        <v>67</v>
      </c>
      <c r="I44" s="15">
        <v>7.9000000000000001E-2</v>
      </c>
      <c r="J44" s="16">
        <v>0</v>
      </c>
      <c r="K44" s="41">
        <f>D44*C44</f>
        <v>17808</v>
      </c>
    </row>
    <row r="45" spans="1:11" ht="17.5" x14ac:dyDescent="0.35">
      <c r="A45" s="6" t="s">
        <v>66</v>
      </c>
      <c r="B45" s="9">
        <v>6</v>
      </c>
      <c r="C45" s="14">
        <v>31</v>
      </c>
      <c r="D45" s="14">
        <v>278</v>
      </c>
      <c r="E45" s="14">
        <v>87</v>
      </c>
      <c r="F45" s="14">
        <v>131</v>
      </c>
      <c r="G45" s="15">
        <v>0.47099999999999997</v>
      </c>
      <c r="H45" s="14">
        <v>60</v>
      </c>
      <c r="I45" s="15">
        <v>0.216</v>
      </c>
      <c r="J45" s="16">
        <v>0</v>
      </c>
      <c r="K45" s="41">
        <f>D45*C45</f>
        <v>8618</v>
      </c>
    </row>
    <row r="46" spans="1:11" ht="17.5" x14ac:dyDescent="0.35">
      <c r="A46" s="6" t="s">
        <v>67</v>
      </c>
      <c r="B46" s="9">
        <v>2</v>
      </c>
      <c r="C46" s="14">
        <v>41</v>
      </c>
      <c r="D46" s="14">
        <v>2286</v>
      </c>
      <c r="E46" s="14">
        <v>1019</v>
      </c>
      <c r="F46" s="14">
        <v>368</v>
      </c>
      <c r="G46" s="15">
        <v>0.161</v>
      </c>
      <c r="H46" s="14">
        <v>898</v>
      </c>
      <c r="I46" s="15">
        <v>0.39300000000000002</v>
      </c>
      <c r="J46" s="16">
        <v>1</v>
      </c>
      <c r="K46" s="41">
        <f>D46*C46</f>
        <v>93726</v>
      </c>
    </row>
    <row r="47" spans="1:11" ht="17.5" x14ac:dyDescent="0.35">
      <c r="A47" s="6" t="s">
        <v>68</v>
      </c>
      <c r="B47" s="9">
        <v>1</v>
      </c>
      <c r="C47" s="14">
        <v>91</v>
      </c>
      <c r="D47" s="14">
        <v>567</v>
      </c>
      <c r="E47" s="14">
        <v>57</v>
      </c>
      <c r="F47" s="14">
        <v>42</v>
      </c>
      <c r="G47" s="15">
        <v>7.3999999999999996E-2</v>
      </c>
      <c r="H47" s="14">
        <v>468</v>
      </c>
      <c r="I47" s="15">
        <v>0.82499999999999996</v>
      </c>
      <c r="J47" s="16">
        <v>0</v>
      </c>
      <c r="K47" s="41">
        <f>D47*C47</f>
        <v>51597</v>
      </c>
    </row>
    <row r="48" spans="1:11" ht="17.5" x14ac:dyDescent="0.35">
      <c r="A48" s="6" t="s">
        <v>69</v>
      </c>
      <c r="B48" s="9">
        <v>1</v>
      </c>
      <c r="C48" s="14">
        <v>14</v>
      </c>
      <c r="D48" s="14">
        <v>200</v>
      </c>
      <c r="E48" s="14">
        <v>168</v>
      </c>
      <c r="F48" s="14">
        <v>28</v>
      </c>
      <c r="G48" s="15">
        <v>0.14000000000000001</v>
      </c>
      <c r="H48" s="14">
        <v>4</v>
      </c>
      <c r="I48" s="15">
        <v>0.02</v>
      </c>
      <c r="J48" s="16">
        <v>0</v>
      </c>
      <c r="K48" s="41">
        <f>D48*C48</f>
        <v>2800</v>
      </c>
    </row>
    <row r="49" spans="1:11" ht="17.5" x14ac:dyDescent="0.35">
      <c r="A49" s="6" t="s">
        <v>70</v>
      </c>
      <c r="B49" s="9">
        <v>3</v>
      </c>
      <c r="C49" s="14">
        <v>29</v>
      </c>
      <c r="D49" s="14">
        <v>3698</v>
      </c>
      <c r="E49" s="14">
        <v>1359</v>
      </c>
      <c r="F49" s="14">
        <v>2127</v>
      </c>
      <c r="G49" s="15">
        <v>0.57499999999999996</v>
      </c>
      <c r="H49" s="14">
        <v>212</v>
      </c>
      <c r="I49" s="15">
        <v>5.7000000000000002E-2</v>
      </c>
      <c r="J49" s="16">
        <v>0</v>
      </c>
      <c r="K49" s="41">
        <f>D49*C49</f>
        <v>107242</v>
      </c>
    </row>
    <row r="50" spans="1:11" ht="17.5" x14ac:dyDescent="0.35">
      <c r="A50" s="6" t="s">
        <v>71</v>
      </c>
      <c r="B50" s="9">
        <v>4</v>
      </c>
      <c r="C50" s="14">
        <v>16</v>
      </c>
      <c r="D50" s="14">
        <v>193</v>
      </c>
      <c r="E50" s="14">
        <v>163</v>
      </c>
      <c r="F50" s="14">
        <v>29</v>
      </c>
      <c r="G50" s="15">
        <v>0.15</v>
      </c>
      <c r="H50" s="14">
        <v>1</v>
      </c>
      <c r="I50" s="15">
        <v>5.0000000000000001E-3</v>
      </c>
      <c r="J50" s="16">
        <v>0</v>
      </c>
      <c r="K50" s="41">
        <f>D50*C50</f>
        <v>3088</v>
      </c>
    </row>
    <row r="51" spans="1:11" ht="17.5" x14ac:dyDescent="0.35">
      <c r="A51" s="6" t="s">
        <v>72</v>
      </c>
      <c r="B51" s="9">
        <v>3</v>
      </c>
      <c r="C51" s="14">
        <v>23</v>
      </c>
      <c r="D51" s="14">
        <v>11625</v>
      </c>
      <c r="E51" s="14">
        <v>6203</v>
      </c>
      <c r="F51" s="14">
        <v>4790</v>
      </c>
      <c r="G51" s="15">
        <v>0.41199999999999998</v>
      </c>
      <c r="H51" s="14">
        <v>632</v>
      </c>
      <c r="I51" s="15">
        <v>5.3999999999999999E-2</v>
      </c>
      <c r="J51" s="16">
        <v>0</v>
      </c>
      <c r="K51" s="41">
        <f>D51*C51</f>
        <v>267375</v>
      </c>
    </row>
    <row r="52" spans="1:11" ht="17.5" x14ac:dyDescent="0.35">
      <c r="A52" s="6" t="s">
        <v>73</v>
      </c>
      <c r="B52" s="9">
        <v>4</v>
      </c>
      <c r="C52" s="14">
        <v>40</v>
      </c>
      <c r="D52" s="14">
        <v>20355</v>
      </c>
      <c r="E52" s="14">
        <v>3235</v>
      </c>
      <c r="F52" s="14">
        <v>7509</v>
      </c>
      <c r="G52" s="15">
        <v>0.36899999999999999</v>
      </c>
      <c r="H52" s="14">
        <v>9611</v>
      </c>
      <c r="I52" s="15">
        <v>0.47199999999999998</v>
      </c>
      <c r="J52" s="16">
        <v>0</v>
      </c>
      <c r="K52" s="41">
        <f>D52*C52</f>
        <v>814200</v>
      </c>
    </row>
    <row r="53" spans="1:11" ht="17.5" x14ac:dyDescent="0.35">
      <c r="A53" s="6" t="s">
        <v>74</v>
      </c>
      <c r="B53" s="9">
        <v>4</v>
      </c>
      <c r="C53" s="14">
        <v>11</v>
      </c>
      <c r="D53" s="14">
        <v>1179</v>
      </c>
      <c r="E53" s="14">
        <v>1138</v>
      </c>
      <c r="F53" s="14">
        <v>38</v>
      </c>
      <c r="G53" s="15">
        <v>3.2000000000000001E-2</v>
      </c>
      <c r="H53" s="14">
        <v>3</v>
      </c>
      <c r="I53" s="15">
        <v>3.0000000000000001E-3</v>
      </c>
      <c r="J53" s="16">
        <v>0</v>
      </c>
      <c r="K53" s="41">
        <f>D53*C53</f>
        <v>12969</v>
      </c>
    </row>
    <row r="54" spans="1:11" ht="17.5" x14ac:dyDescent="0.35">
      <c r="A54" s="6" t="s">
        <v>75</v>
      </c>
      <c r="B54" s="9">
        <v>2</v>
      </c>
      <c r="C54" s="14">
        <v>52</v>
      </c>
      <c r="D54" s="14">
        <v>5543</v>
      </c>
      <c r="E54" s="14">
        <v>796</v>
      </c>
      <c r="F54" s="14">
        <v>268</v>
      </c>
      <c r="G54" s="15">
        <v>4.8000000000000001E-2</v>
      </c>
      <c r="H54" s="14">
        <v>4478</v>
      </c>
      <c r="I54" s="15">
        <v>0.80800000000000005</v>
      </c>
      <c r="J54" s="16">
        <v>1</v>
      </c>
      <c r="K54" s="41">
        <f>D54*C54</f>
        <v>288236</v>
      </c>
    </row>
    <row r="55" spans="1:11" ht="17.5" x14ac:dyDescent="0.35">
      <c r="A55" s="6" t="s">
        <v>76</v>
      </c>
      <c r="B55" s="9">
        <v>1</v>
      </c>
      <c r="C55" s="14">
        <v>140</v>
      </c>
      <c r="D55" s="14">
        <v>4</v>
      </c>
      <c r="E55" s="14">
        <v>0</v>
      </c>
      <c r="F55" s="14">
        <v>0</v>
      </c>
      <c r="G55" s="15">
        <v>0</v>
      </c>
      <c r="H55" s="14">
        <v>4</v>
      </c>
      <c r="I55" s="15">
        <v>1</v>
      </c>
      <c r="J55" s="16">
        <v>0</v>
      </c>
      <c r="K55" s="41">
        <f>D55*C55</f>
        <v>560</v>
      </c>
    </row>
    <row r="56" spans="1:11" ht="17.5" x14ac:dyDescent="0.35">
      <c r="A56" s="6" t="s">
        <v>77</v>
      </c>
      <c r="B56" s="9">
        <v>1</v>
      </c>
      <c r="C56" s="14">
        <v>32</v>
      </c>
      <c r="D56" s="14">
        <v>86</v>
      </c>
      <c r="E56" s="14">
        <v>37</v>
      </c>
      <c r="F56" s="14">
        <v>29</v>
      </c>
      <c r="G56" s="15">
        <v>0.33700000000000002</v>
      </c>
      <c r="H56" s="14">
        <v>20</v>
      </c>
      <c r="I56" s="15">
        <v>0.23300000000000001</v>
      </c>
      <c r="J56" s="16">
        <v>0</v>
      </c>
      <c r="K56" s="41">
        <f>D56*C56</f>
        <v>2752</v>
      </c>
    </row>
    <row r="57" spans="1:11" ht="17.5" x14ac:dyDescent="0.35">
      <c r="A57" s="6" t="s">
        <v>78</v>
      </c>
      <c r="B57" s="9">
        <v>6</v>
      </c>
      <c r="C57" s="14">
        <v>31</v>
      </c>
      <c r="D57" s="14">
        <v>2948</v>
      </c>
      <c r="E57" s="14">
        <v>908</v>
      </c>
      <c r="F57" s="14">
        <v>1363</v>
      </c>
      <c r="G57" s="15">
        <v>0.46200000000000002</v>
      </c>
      <c r="H57" s="14">
        <v>677</v>
      </c>
      <c r="I57" s="15">
        <v>0.23</v>
      </c>
      <c r="J57" s="16">
        <v>0</v>
      </c>
      <c r="K57" s="41">
        <f>D57*C57</f>
        <v>91388</v>
      </c>
    </row>
    <row r="58" spans="1:11" ht="17.5" x14ac:dyDescent="0.35">
      <c r="A58" s="6" t="s">
        <v>79</v>
      </c>
      <c r="B58" s="9">
        <v>5</v>
      </c>
      <c r="C58" s="14">
        <v>23</v>
      </c>
      <c r="D58" s="14">
        <v>6296</v>
      </c>
      <c r="E58" s="14">
        <v>3795</v>
      </c>
      <c r="F58" s="14">
        <v>1652</v>
      </c>
      <c r="G58" s="15">
        <v>0.26200000000000001</v>
      </c>
      <c r="H58" s="14">
        <v>849</v>
      </c>
      <c r="I58" s="15">
        <v>0.13500000000000001</v>
      </c>
      <c r="J58" s="16">
        <v>0</v>
      </c>
      <c r="K58" s="41">
        <f>D58*C58</f>
        <v>144808</v>
      </c>
    </row>
    <row r="59" spans="1:11" ht="17.5" x14ac:dyDescent="0.35">
      <c r="A59" s="6" t="s">
        <v>80</v>
      </c>
      <c r="B59" s="9">
        <v>2</v>
      </c>
      <c r="C59" s="14">
        <v>19</v>
      </c>
      <c r="D59" s="14">
        <v>234</v>
      </c>
      <c r="E59" s="14">
        <v>194</v>
      </c>
      <c r="F59" s="14">
        <v>21</v>
      </c>
      <c r="G59" s="15">
        <v>0.09</v>
      </c>
      <c r="H59" s="14">
        <v>19</v>
      </c>
      <c r="I59" s="15">
        <v>8.1000000000000003E-2</v>
      </c>
      <c r="J59" s="16">
        <v>0</v>
      </c>
      <c r="K59" s="41">
        <f>D59*C59</f>
        <v>4446</v>
      </c>
    </row>
    <row r="60" spans="1:11" ht="18" thickBot="1" x14ac:dyDescent="0.4">
      <c r="A60" s="7" t="s">
        <v>81</v>
      </c>
      <c r="B60" s="108">
        <v>4</v>
      </c>
      <c r="C60" s="21">
        <v>21</v>
      </c>
      <c r="D60" s="21">
        <v>374</v>
      </c>
      <c r="E60" s="21">
        <v>250</v>
      </c>
      <c r="F60" s="21">
        <v>114</v>
      </c>
      <c r="G60" s="22">
        <v>0.30499999999999999</v>
      </c>
      <c r="H60" s="21">
        <v>10</v>
      </c>
      <c r="I60" s="22">
        <v>2.7E-2</v>
      </c>
      <c r="J60" s="23">
        <v>0</v>
      </c>
      <c r="K60" s="72">
        <f>D60*C60</f>
        <v>7854</v>
      </c>
    </row>
    <row r="61" spans="1:11" ht="18.5" thickBot="1" x14ac:dyDescent="0.45">
      <c r="A61" s="106" t="s">
        <v>82</v>
      </c>
      <c r="B61" s="107"/>
      <c r="C61" s="102">
        <f>K61/D61</f>
        <v>30.722737590366041</v>
      </c>
      <c r="D61" s="103">
        <f>SUM(D8:D60)</f>
        <v>157277</v>
      </c>
      <c r="E61" s="103">
        <f>SUM(E8:E60)</f>
        <v>74647</v>
      </c>
      <c r="F61" s="103">
        <f>SUM(F8:F60)</f>
        <v>44193</v>
      </c>
      <c r="G61" s="104">
        <f>F61/D61</f>
        <v>0.28098831997049789</v>
      </c>
      <c r="H61" s="103">
        <f>SUM(H8:H60)</f>
        <v>38385</v>
      </c>
      <c r="I61" s="104">
        <f>H61/D61</f>
        <v>0.24405984346090021</v>
      </c>
      <c r="J61" s="103">
        <f>SUM(J8:J60)</f>
        <v>52</v>
      </c>
      <c r="K61" s="105">
        <f>SUM(K8:K60)</f>
        <v>4831980</v>
      </c>
    </row>
    <row r="62" spans="1:11" ht="18" customHeight="1" x14ac:dyDescent="0.35">
      <c r="A62" s="85" t="s">
        <v>86</v>
      </c>
      <c r="B62" s="86"/>
      <c r="C62" s="86"/>
      <c r="D62" s="86"/>
      <c r="E62" s="86"/>
      <c r="F62" s="86"/>
      <c r="G62" s="86"/>
      <c r="H62" s="86"/>
      <c r="I62" s="86"/>
      <c r="J62" s="86"/>
      <c r="K62" s="87"/>
    </row>
    <row r="63" spans="1:11" ht="15.5" x14ac:dyDescent="0.35">
      <c r="A63" s="37"/>
      <c r="B63" s="74" t="s">
        <v>87</v>
      </c>
      <c r="C63" s="74"/>
      <c r="D63" s="74"/>
      <c r="E63" s="74"/>
      <c r="F63" s="74"/>
      <c r="G63" s="74"/>
      <c r="H63" s="74"/>
      <c r="I63" s="74"/>
      <c r="J63" s="74"/>
      <c r="K63" s="75"/>
    </row>
    <row r="64" spans="1:11" ht="15.5" x14ac:dyDescent="0.35">
      <c r="A64" s="73" t="s">
        <v>88</v>
      </c>
      <c r="B64" s="74"/>
      <c r="C64" s="74"/>
      <c r="D64" s="74"/>
      <c r="E64" s="74"/>
      <c r="F64" s="74"/>
      <c r="G64" s="74"/>
      <c r="H64" s="74"/>
      <c r="I64" s="74"/>
      <c r="J64" s="74"/>
      <c r="K64" s="75"/>
    </row>
    <row r="65" spans="1:11" ht="16" thickBot="1" x14ac:dyDescent="0.4">
      <c r="A65" s="76" t="s">
        <v>97</v>
      </c>
      <c r="B65" s="77"/>
      <c r="C65" s="77"/>
      <c r="D65" s="77"/>
      <c r="E65" s="77"/>
      <c r="F65" s="77"/>
      <c r="G65" s="77"/>
      <c r="H65" s="77"/>
      <c r="I65" s="77"/>
      <c r="J65" s="77"/>
      <c r="K65" s="78"/>
    </row>
  </sheetData>
  <sortState ref="A8:K60">
    <sortCondition ref="A8:A60"/>
  </sortState>
  <mergeCells count="6">
    <mergeCell ref="A64:K64"/>
    <mergeCell ref="A65:K65"/>
    <mergeCell ref="A1:K1"/>
    <mergeCell ref="A2:K2"/>
    <mergeCell ref="A62:K62"/>
    <mergeCell ref="B63:K63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9" t="s">
        <v>0</v>
      </c>
      <c r="B1" s="80"/>
      <c r="C1" s="80"/>
      <c r="D1" s="80"/>
      <c r="E1" s="80"/>
      <c r="F1" s="80"/>
      <c r="G1" s="80"/>
      <c r="H1" s="80"/>
      <c r="I1" s="80"/>
      <c r="J1" s="81"/>
    </row>
    <row r="2" spans="1:10" ht="18" thickBot="1" x14ac:dyDescent="0.4">
      <c r="A2" s="82" t="s">
        <v>90</v>
      </c>
      <c r="B2" s="83"/>
      <c r="C2" s="83"/>
      <c r="D2" s="83"/>
      <c r="E2" s="83"/>
      <c r="F2" s="83"/>
      <c r="G2" s="83"/>
      <c r="H2" s="83"/>
      <c r="I2" s="83"/>
      <c r="J2" s="84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50" t="s">
        <v>19</v>
      </c>
    </row>
    <row r="8" spans="1:10" ht="17.5" x14ac:dyDescent="0.35">
      <c r="A8" s="2" t="s">
        <v>35</v>
      </c>
      <c r="B8" s="18">
        <v>59</v>
      </c>
      <c r="C8" s="18">
        <v>2772</v>
      </c>
      <c r="D8" s="18">
        <v>648</v>
      </c>
      <c r="E8" s="18">
        <v>579</v>
      </c>
      <c r="F8" s="19">
        <v>0.20899999999999999</v>
      </c>
      <c r="G8" s="18">
        <v>1543</v>
      </c>
      <c r="H8" s="19">
        <v>0.55700000000000005</v>
      </c>
      <c r="I8" s="62">
        <v>2</v>
      </c>
      <c r="J8" s="41">
        <f>C8*B8</f>
        <v>163548</v>
      </c>
    </row>
    <row r="9" spans="1:10" ht="17.5" x14ac:dyDescent="0.35">
      <c r="A9" s="3" t="s">
        <v>48</v>
      </c>
      <c r="B9" s="14">
        <v>28</v>
      </c>
      <c r="C9" s="14">
        <v>3667</v>
      </c>
      <c r="D9" s="14">
        <v>1770</v>
      </c>
      <c r="E9" s="14">
        <v>900</v>
      </c>
      <c r="F9" s="15">
        <v>0.245</v>
      </c>
      <c r="G9" s="14">
        <v>997</v>
      </c>
      <c r="H9" s="15">
        <v>0.27200000000000002</v>
      </c>
      <c r="I9" s="63">
        <v>0</v>
      </c>
      <c r="J9" s="41">
        <f>C9*B9</f>
        <v>102676</v>
      </c>
    </row>
    <row r="10" spans="1:10" ht="17.5" x14ac:dyDescent="0.35">
      <c r="A10" s="3" t="s">
        <v>50</v>
      </c>
      <c r="B10" s="14">
        <v>33</v>
      </c>
      <c r="C10" s="14">
        <v>2834</v>
      </c>
      <c r="D10" s="14">
        <v>1171</v>
      </c>
      <c r="E10" s="14">
        <v>734</v>
      </c>
      <c r="F10" s="15">
        <v>0.25900000000000001</v>
      </c>
      <c r="G10" s="14">
        <v>926</v>
      </c>
      <c r="H10" s="15">
        <v>0.32700000000000001</v>
      </c>
      <c r="I10" s="63">
        <v>3</v>
      </c>
      <c r="J10" s="41">
        <f t="shared" ref="J10:J17" si="0">C10*B10</f>
        <v>93522</v>
      </c>
    </row>
    <row r="11" spans="1:10" ht="17.5" x14ac:dyDescent="0.35">
      <c r="A11" s="3" t="s">
        <v>59</v>
      </c>
      <c r="B11" s="14">
        <v>35</v>
      </c>
      <c r="C11" s="14">
        <v>143</v>
      </c>
      <c r="D11" s="14">
        <v>58</v>
      </c>
      <c r="E11" s="14">
        <v>37</v>
      </c>
      <c r="F11" s="15">
        <v>0.25900000000000001</v>
      </c>
      <c r="G11" s="14">
        <v>48</v>
      </c>
      <c r="H11" s="15">
        <v>0.33600000000000002</v>
      </c>
      <c r="I11" s="63">
        <v>0</v>
      </c>
      <c r="J11" s="41">
        <f t="shared" si="0"/>
        <v>5005</v>
      </c>
    </row>
    <row r="12" spans="1:10" ht="17.5" x14ac:dyDescent="0.35">
      <c r="A12" s="3" t="s">
        <v>60</v>
      </c>
      <c r="B12" s="12">
        <v>25</v>
      </c>
      <c r="C12" s="12">
        <v>1624</v>
      </c>
      <c r="D12" s="12">
        <v>1249</v>
      </c>
      <c r="E12" s="12">
        <v>100</v>
      </c>
      <c r="F12" s="13">
        <v>6.2E-2</v>
      </c>
      <c r="G12" s="12">
        <v>275</v>
      </c>
      <c r="H12" s="13">
        <v>0.16900000000000001</v>
      </c>
      <c r="I12" s="64">
        <v>0</v>
      </c>
      <c r="J12" s="41">
        <f t="shared" si="0"/>
        <v>40600</v>
      </c>
    </row>
    <row r="13" spans="1:10" ht="17.5" x14ac:dyDescent="0.35">
      <c r="A13" s="3" t="s">
        <v>63</v>
      </c>
      <c r="B13" s="14">
        <v>68</v>
      </c>
      <c r="C13" s="14">
        <v>7690</v>
      </c>
      <c r="D13" s="14">
        <v>576</v>
      </c>
      <c r="E13" s="14">
        <v>1018</v>
      </c>
      <c r="F13" s="15">
        <v>0.13200000000000001</v>
      </c>
      <c r="G13" s="14">
        <v>6080</v>
      </c>
      <c r="H13" s="15">
        <v>0.79100000000000004</v>
      </c>
      <c r="I13" s="63">
        <v>16</v>
      </c>
      <c r="J13" s="41">
        <f t="shared" si="0"/>
        <v>522920</v>
      </c>
    </row>
    <row r="14" spans="1:10" ht="17.5" x14ac:dyDescent="0.35">
      <c r="A14" s="3" t="s">
        <v>68</v>
      </c>
      <c r="B14" s="14">
        <v>91</v>
      </c>
      <c r="C14" s="14">
        <v>567</v>
      </c>
      <c r="D14" s="14">
        <v>57</v>
      </c>
      <c r="E14" s="14">
        <v>42</v>
      </c>
      <c r="F14" s="15">
        <v>7.3999999999999996E-2</v>
      </c>
      <c r="G14" s="14">
        <v>468</v>
      </c>
      <c r="H14" s="15">
        <v>0.82499999999999996</v>
      </c>
      <c r="I14" s="63">
        <v>0</v>
      </c>
      <c r="J14" s="41">
        <f t="shared" si="0"/>
        <v>51597</v>
      </c>
    </row>
    <row r="15" spans="1:10" ht="17.5" x14ac:dyDescent="0.35">
      <c r="A15" s="3" t="s">
        <v>69</v>
      </c>
      <c r="B15" s="14">
        <v>14</v>
      </c>
      <c r="C15" s="14">
        <v>200</v>
      </c>
      <c r="D15" s="14">
        <v>168</v>
      </c>
      <c r="E15" s="14">
        <v>28</v>
      </c>
      <c r="F15" s="15">
        <v>0.14000000000000001</v>
      </c>
      <c r="G15" s="14">
        <v>4</v>
      </c>
      <c r="H15" s="15">
        <v>0.02</v>
      </c>
      <c r="I15" s="63">
        <v>0</v>
      </c>
      <c r="J15" s="41">
        <f t="shared" si="0"/>
        <v>2800</v>
      </c>
    </row>
    <row r="16" spans="1:10" ht="17.5" x14ac:dyDescent="0.35">
      <c r="A16" s="3" t="s">
        <v>76</v>
      </c>
      <c r="B16" s="14">
        <v>140</v>
      </c>
      <c r="C16" s="14">
        <v>4</v>
      </c>
      <c r="D16" s="14">
        <v>0</v>
      </c>
      <c r="E16" s="14">
        <v>0</v>
      </c>
      <c r="F16" s="15">
        <v>0</v>
      </c>
      <c r="G16" s="14">
        <v>4</v>
      </c>
      <c r="H16" s="15">
        <v>1</v>
      </c>
      <c r="I16" s="63">
        <v>0</v>
      </c>
      <c r="J16" s="41">
        <f t="shared" si="0"/>
        <v>560</v>
      </c>
    </row>
    <row r="17" spans="1:10" ht="18" thickBot="1" x14ac:dyDescent="0.4">
      <c r="A17" s="70" t="s">
        <v>77</v>
      </c>
      <c r="B17" s="21">
        <v>32</v>
      </c>
      <c r="C17" s="21">
        <v>86</v>
      </c>
      <c r="D17" s="21">
        <v>37</v>
      </c>
      <c r="E17" s="21">
        <v>29</v>
      </c>
      <c r="F17" s="22">
        <v>0.33700000000000002</v>
      </c>
      <c r="G17" s="21">
        <v>20</v>
      </c>
      <c r="H17" s="22">
        <v>0.23300000000000001</v>
      </c>
      <c r="I17" s="71">
        <v>0</v>
      </c>
      <c r="J17" s="72">
        <f t="shared" si="0"/>
        <v>2752</v>
      </c>
    </row>
    <row r="18" spans="1:10" ht="39.75" customHeight="1" thickBot="1" x14ac:dyDescent="0.45">
      <c r="A18" s="65" t="s">
        <v>83</v>
      </c>
      <c r="B18" s="66">
        <f>J18/C18</f>
        <v>50.338489814672997</v>
      </c>
      <c r="C18" s="67">
        <f>SUM(C8:C17)</f>
        <v>19587</v>
      </c>
      <c r="D18" s="68">
        <f>SUM(D8:D17)</f>
        <v>5734</v>
      </c>
      <c r="E18" s="67">
        <f>SUM(E8:E17)</f>
        <v>3467</v>
      </c>
      <c r="F18" s="69">
        <f>E18/C18</f>
        <v>0.17700515648133966</v>
      </c>
      <c r="G18" s="67">
        <f>SUM(G8:G17)</f>
        <v>10365</v>
      </c>
      <c r="H18" s="69">
        <f>G18/C18</f>
        <v>0.52917751569918825</v>
      </c>
      <c r="I18" s="67">
        <f>SUM(I8:I17)</f>
        <v>21</v>
      </c>
      <c r="J18" s="40">
        <f>SUM(J8:J17)</f>
        <v>985980</v>
      </c>
    </row>
    <row r="19" spans="1:10" ht="18" customHeight="1" x14ac:dyDescent="0.35">
      <c r="A19" s="94" t="s">
        <v>86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7.5" x14ac:dyDescent="0.35">
      <c r="A20" s="38"/>
      <c r="B20" s="74" t="s">
        <v>87</v>
      </c>
      <c r="C20" s="74"/>
      <c r="D20" s="74"/>
      <c r="E20" s="74"/>
      <c r="F20" s="74"/>
      <c r="G20" s="74"/>
      <c r="H20" s="74"/>
      <c r="I20" s="74"/>
      <c r="J20" s="75"/>
    </row>
    <row r="21" spans="1:10" ht="15.5" x14ac:dyDescent="0.35">
      <c r="A21" s="88" t="s">
        <v>88</v>
      </c>
      <c r="B21" s="89"/>
      <c r="C21" s="89"/>
      <c r="D21" s="89"/>
      <c r="E21" s="89"/>
      <c r="F21" s="89"/>
      <c r="G21" s="89"/>
      <c r="H21" s="89"/>
      <c r="I21" s="89"/>
      <c r="J21" s="90"/>
    </row>
    <row r="22" spans="1:10" ht="16" thickBot="1" x14ac:dyDescent="0.4">
      <c r="A22" s="91" t="s">
        <v>96</v>
      </c>
      <c r="B22" s="92"/>
      <c r="C22" s="92"/>
      <c r="D22" s="92"/>
      <c r="E22" s="92"/>
      <c r="F22" s="92"/>
      <c r="G22" s="92"/>
      <c r="H22" s="92"/>
      <c r="I22" s="92"/>
      <c r="J22" s="93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9" t="s">
        <v>0</v>
      </c>
      <c r="B1" s="80"/>
      <c r="C1" s="80"/>
      <c r="D1" s="80"/>
      <c r="E1" s="80"/>
      <c r="F1" s="80"/>
      <c r="G1" s="80"/>
      <c r="H1" s="80"/>
      <c r="I1" s="80"/>
      <c r="J1" s="81"/>
    </row>
    <row r="2" spans="1:10" ht="18" thickBot="1" x14ac:dyDescent="0.4">
      <c r="A2" s="97" t="s">
        <v>91</v>
      </c>
      <c r="B2" s="83"/>
      <c r="C2" s="83"/>
      <c r="D2" s="83"/>
      <c r="E2" s="83"/>
      <c r="F2" s="83"/>
      <c r="G2" s="83"/>
      <c r="H2" s="83"/>
      <c r="I2" s="83"/>
      <c r="J2" s="84"/>
    </row>
    <row r="3" spans="1:10" ht="17.5" x14ac:dyDescent="0.35">
      <c r="A3" s="55"/>
      <c r="B3" s="56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57"/>
      <c r="B4" s="5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57"/>
      <c r="B5" s="5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57"/>
      <c r="B6" s="5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9" t="s">
        <v>17</v>
      </c>
      <c r="B7" s="60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01" t="s">
        <v>36</v>
      </c>
      <c r="B8" s="14">
        <v>28</v>
      </c>
      <c r="C8" s="14">
        <v>1461</v>
      </c>
      <c r="D8" s="14">
        <v>666</v>
      </c>
      <c r="E8" s="14">
        <v>476</v>
      </c>
      <c r="F8" s="15">
        <v>0.32600000000000001</v>
      </c>
      <c r="G8" s="14">
        <v>319</v>
      </c>
      <c r="H8" s="15">
        <v>0.218</v>
      </c>
      <c r="I8" s="16">
        <v>0</v>
      </c>
      <c r="J8" s="41">
        <f t="shared" ref="J8:J13" si="0">C8*B8</f>
        <v>40908</v>
      </c>
    </row>
    <row r="9" spans="1:10" ht="17.5" x14ac:dyDescent="0.35">
      <c r="A9" s="9" t="s">
        <v>37</v>
      </c>
      <c r="B9" s="14">
        <v>24</v>
      </c>
      <c r="C9" s="14">
        <v>99</v>
      </c>
      <c r="D9" s="14">
        <v>69</v>
      </c>
      <c r="E9" s="14">
        <v>15</v>
      </c>
      <c r="F9" s="15">
        <v>0.152</v>
      </c>
      <c r="G9" s="14">
        <v>15</v>
      </c>
      <c r="H9" s="15">
        <v>0.152</v>
      </c>
      <c r="I9" s="16">
        <v>0</v>
      </c>
      <c r="J9" s="41">
        <f t="shared" si="0"/>
        <v>2376</v>
      </c>
    </row>
    <row r="10" spans="1:10" ht="17.5" x14ac:dyDescent="0.35">
      <c r="A10" s="6" t="s">
        <v>49</v>
      </c>
      <c r="B10" s="14">
        <v>39</v>
      </c>
      <c r="C10" s="14">
        <v>1386</v>
      </c>
      <c r="D10" s="14">
        <v>427</v>
      </c>
      <c r="E10" s="14">
        <v>314</v>
      </c>
      <c r="F10" s="15">
        <v>0.22700000000000001</v>
      </c>
      <c r="G10" s="14">
        <v>645</v>
      </c>
      <c r="H10" s="15">
        <v>0.46500000000000002</v>
      </c>
      <c r="I10" s="16">
        <v>0</v>
      </c>
      <c r="J10" s="41">
        <f t="shared" si="0"/>
        <v>54054</v>
      </c>
    </row>
    <row r="11" spans="1:10" ht="17.5" x14ac:dyDescent="0.35">
      <c r="A11" s="6" t="s">
        <v>67</v>
      </c>
      <c r="B11" s="14">
        <v>41</v>
      </c>
      <c r="C11" s="14">
        <v>2286</v>
      </c>
      <c r="D11" s="14">
        <v>1019</v>
      </c>
      <c r="E11" s="14">
        <v>368</v>
      </c>
      <c r="F11" s="15">
        <v>0.161</v>
      </c>
      <c r="G11" s="14">
        <v>898</v>
      </c>
      <c r="H11" s="15">
        <v>0.39300000000000002</v>
      </c>
      <c r="I11" s="16">
        <v>1</v>
      </c>
      <c r="J11" s="41">
        <f t="shared" si="0"/>
        <v>93726</v>
      </c>
    </row>
    <row r="12" spans="1:10" ht="17.5" x14ac:dyDescent="0.35">
      <c r="A12" s="6" t="s">
        <v>75</v>
      </c>
      <c r="B12" s="14">
        <v>52</v>
      </c>
      <c r="C12" s="14">
        <v>5543</v>
      </c>
      <c r="D12" s="14">
        <v>796</v>
      </c>
      <c r="E12" s="14">
        <v>268</v>
      </c>
      <c r="F12" s="15">
        <v>4.8000000000000001E-2</v>
      </c>
      <c r="G12" s="14">
        <v>4478</v>
      </c>
      <c r="H12" s="15">
        <v>0.80800000000000005</v>
      </c>
      <c r="I12" s="16">
        <v>1</v>
      </c>
      <c r="J12" s="41">
        <f t="shared" si="0"/>
        <v>288236</v>
      </c>
    </row>
    <row r="13" spans="1:10" ht="18" thickBot="1" x14ac:dyDescent="0.4">
      <c r="A13" s="8" t="s">
        <v>80</v>
      </c>
      <c r="B13" s="14">
        <v>19</v>
      </c>
      <c r="C13" s="14">
        <v>234</v>
      </c>
      <c r="D13" s="14">
        <v>194</v>
      </c>
      <c r="E13" s="14">
        <v>21</v>
      </c>
      <c r="F13" s="15">
        <v>0.09</v>
      </c>
      <c r="G13" s="14">
        <v>19</v>
      </c>
      <c r="H13" s="15">
        <v>8.1000000000000003E-2</v>
      </c>
      <c r="I13" s="16">
        <v>0</v>
      </c>
      <c r="J13" s="41">
        <f t="shared" si="0"/>
        <v>4446</v>
      </c>
    </row>
    <row r="14" spans="1:10" ht="36.75" customHeight="1" thickBot="1" x14ac:dyDescent="0.45">
      <c r="A14" s="24" t="s">
        <v>83</v>
      </c>
      <c r="B14" s="25">
        <f>J14/C14</f>
        <v>43.940957398492145</v>
      </c>
      <c r="C14" s="26">
        <f>SUM(C8:C13)</f>
        <v>11009</v>
      </c>
      <c r="D14" s="27">
        <f>SUM(D8:D13)</f>
        <v>3171</v>
      </c>
      <c r="E14" s="26">
        <f>SUM(E8:E13)</f>
        <v>1462</v>
      </c>
      <c r="F14" s="28">
        <f>E14/C14</f>
        <v>0.13280043600690344</v>
      </c>
      <c r="G14" s="26">
        <f>SUM(G8:G13)</f>
        <v>6374</v>
      </c>
      <c r="H14" s="28">
        <f>G14/C14</f>
        <v>0.57898083386320287</v>
      </c>
      <c r="I14" s="26">
        <f>SUM(I8:I13)</f>
        <v>2</v>
      </c>
      <c r="J14" s="29">
        <f>SUM(J8:J13)</f>
        <v>483746</v>
      </c>
    </row>
    <row r="15" spans="1:10" ht="18" customHeight="1" x14ac:dyDescent="0.35">
      <c r="A15" s="94" t="s">
        <v>86</v>
      </c>
      <c r="B15" s="95"/>
      <c r="C15" s="95"/>
      <c r="D15" s="95"/>
      <c r="E15" s="95"/>
      <c r="F15" s="95"/>
      <c r="G15" s="95"/>
      <c r="H15" s="95"/>
      <c r="I15" s="95"/>
      <c r="J15" s="96"/>
    </row>
    <row r="16" spans="1:10" ht="17.5" x14ac:dyDescent="0.35">
      <c r="A16" s="38"/>
      <c r="B16" s="74" t="s">
        <v>87</v>
      </c>
      <c r="C16" s="74"/>
      <c r="D16" s="74"/>
      <c r="E16" s="74"/>
      <c r="F16" s="74"/>
      <c r="G16" s="74"/>
      <c r="H16" s="74"/>
      <c r="I16" s="74"/>
      <c r="J16" s="75"/>
    </row>
    <row r="17" spans="1:10" ht="15.5" x14ac:dyDescent="0.35">
      <c r="A17" s="88" t="s">
        <v>88</v>
      </c>
      <c r="B17" s="89"/>
      <c r="C17" s="89"/>
      <c r="D17" s="89"/>
      <c r="E17" s="89"/>
      <c r="F17" s="89"/>
      <c r="G17" s="89"/>
      <c r="H17" s="89"/>
      <c r="I17" s="89"/>
      <c r="J17" s="90"/>
    </row>
    <row r="18" spans="1:10" ht="16" thickBot="1" x14ac:dyDescent="0.4">
      <c r="A18" s="91" t="s">
        <v>96</v>
      </c>
      <c r="B18" s="92"/>
      <c r="C18" s="92"/>
      <c r="D18" s="92"/>
      <c r="E18" s="92"/>
      <c r="F18" s="92"/>
      <c r="G18" s="92"/>
      <c r="H18" s="92"/>
      <c r="I18" s="92"/>
      <c r="J18" s="93"/>
    </row>
    <row r="19" spans="1:10" ht="17.5" x14ac:dyDescent="0.35">
      <c r="A19" s="4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4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7:J17"/>
    <mergeCell ref="A18:J18"/>
    <mergeCell ref="A1:J1"/>
    <mergeCell ref="A2:J2"/>
    <mergeCell ref="A15:J15"/>
    <mergeCell ref="B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9" t="s">
        <v>0</v>
      </c>
      <c r="B1" s="80"/>
      <c r="C1" s="80"/>
      <c r="D1" s="80"/>
      <c r="E1" s="80"/>
      <c r="F1" s="80"/>
      <c r="G1" s="80"/>
      <c r="H1" s="80"/>
      <c r="I1" s="80"/>
      <c r="J1" s="81"/>
    </row>
    <row r="2" spans="1:10" ht="18" thickBot="1" x14ac:dyDescent="0.4">
      <c r="A2" s="82" t="s">
        <v>92</v>
      </c>
      <c r="B2" s="83"/>
      <c r="C2" s="83"/>
      <c r="D2" s="83"/>
      <c r="E2" s="83"/>
      <c r="F2" s="83"/>
      <c r="G2" s="83"/>
      <c r="H2" s="83"/>
      <c r="I2" s="83"/>
      <c r="J2" s="84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0" t="s">
        <v>30</v>
      </c>
      <c r="B8" s="14">
        <v>31</v>
      </c>
      <c r="C8" s="14">
        <v>1097</v>
      </c>
      <c r="D8" s="14">
        <v>252</v>
      </c>
      <c r="E8" s="14">
        <v>780</v>
      </c>
      <c r="F8" s="15">
        <v>0.71099999999999997</v>
      </c>
      <c r="G8" s="14">
        <v>65</v>
      </c>
      <c r="H8" s="15">
        <v>5.8999999999999997E-2</v>
      </c>
      <c r="I8" s="16">
        <v>0</v>
      </c>
      <c r="J8" s="41">
        <f t="shared" ref="J8:J15" si="0">C8*B8</f>
        <v>34007</v>
      </c>
    </row>
    <row r="9" spans="1:10" ht="17.5" x14ac:dyDescent="0.35">
      <c r="A9" s="6" t="s">
        <v>38</v>
      </c>
      <c r="B9" s="14">
        <v>20</v>
      </c>
      <c r="C9" s="14">
        <v>16632</v>
      </c>
      <c r="D9" s="14">
        <v>10948</v>
      </c>
      <c r="E9" s="14">
        <v>5109</v>
      </c>
      <c r="F9" s="15">
        <v>0.307</v>
      </c>
      <c r="G9" s="14">
        <v>558</v>
      </c>
      <c r="H9" s="15">
        <v>3.4000000000000002E-2</v>
      </c>
      <c r="I9" s="16">
        <v>17</v>
      </c>
      <c r="J9" s="41">
        <f t="shared" si="0"/>
        <v>332640</v>
      </c>
    </row>
    <row r="10" spans="1:10" ht="17.5" x14ac:dyDescent="0.35">
      <c r="A10" s="6" t="s">
        <v>39</v>
      </c>
      <c r="B10" s="14">
        <v>53</v>
      </c>
      <c r="C10" s="14">
        <v>439</v>
      </c>
      <c r="D10" s="14">
        <v>30</v>
      </c>
      <c r="E10" s="14">
        <v>15</v>
      </c>
      <c r="F10" s="15">
        <v>3.4000000000000002E-2</v>
      </c>
      <c r="G10" s="14">
        <v>393</v>
      </c>
      <c r="H10" s="15">
        <v>0.89500000000000002</v>
      </c>
      <c r="I10" s="16">
        <v>1</v>
      </c>
      <c r="J10" s="41">
        <f t="shared" si="0"/>
        <v>23267</v>
      </c>
    </row>
    <row r="11" spans="1:10" ht="17.5" x14ac:dyDescent="0.35">
      <c r="A11" s="6" t="s">
        <v>46</v>
      </c>
      <c r="B11" s="14">
        <v>22</v>
      </c>
      <c r="C11" s="14">
        <v>509</v>
      </c>
      <c r="D11" s="14">
        <v>366</v>
      </c>
      <c r="E11" s="14">
        <v>85</v>
      </c>
      <c r="F11" s="15">
        <v>0.16700000000000001</v>
      </c>
      <c r="G11" s="14">
        <v>58</v>
      </c>
      <c r="H11" s="15">
        <v>0.114</v>
      </c>
      <c r="I11" s="16">
        <v>0</v>
      </c>
      <c r="J11" s="41">
        <f t="shared" si="0"/>
        <v>11198</v>
      </c>
    </row>
    <row r="12" spans="1:10" ht="17.5" x14ac:dyDescent="0.35">
      <c r="A12" s="6" t="s">
        <v>54</v>
      </c>
      <c r="B12" s="14">
        <v>11</v>
      </c>
      <c r="C12" s="14">
        <v>731</v>
      </c>
      <c r="D12" s="14">
        <v>692</v>
      </c>
      <c r="E12" s="14">
        <v>25</v>
      </c>
      <c r="F12" s="15">
        <v>3.4000000000000002E-2</v>
      </c>
      <c r="G12" s="14">
        <v>14</v>
      </c>
      <c r="H12" s="15">
        <v>1.9E-2</v>
      </c>
      <c r="I12" s="16">
        <v>0</v>
      </c>
      <c r="J12" s="41">
        <f t="shared" si="0"/>
        <v>8041</v>
      </c>
    </row>
    <row r="13" spans="1:10" ht="17.5" x14ac:dyDescent="0.35">
      <c r="A13" s="6" t="s">
        <v>56</v>
      </c>
      <c r="B13" s="14">
        <v>20</v>
      </c>
      <c r="C13" s="14">
        <v>7442</v>
      </c>
      <c r="D13" s="14">
        <v>5209</v>
      </c>
      <c r="E13" s="14">
        <v>1712</v>
      </c>
      <c r="F13" s="15">
        <v>0.23</v>
      </c>
      <c r="G13" s="14">
        <v>521</v>
      </c>
      <c r="H13" s="15">
        <v>7.0000000000000007E-2</v>
      </c>
      <c r="I13" s="16">
        <v>0</v>
      </c>
      <c r="J13" s="41">
        <f t="shared" si="0"/>
        <v>148840</v>
      </c>
    </row>
    <row r="14" spans="1:10" ht="17.5" x14ac:dyDescent="0.35">
      <c r="A14" s="6" t="s">
        <v>70</v>
      </c>
      <c r="B14" s="14">
        <v>29</v>
      </c>
      <c r="C14" s="14">
        <v>3698</v>
      </c>
      <c r="D14" s="14">
        <v>1359</v>
      </c>
      <c r="E14" s="14">
        <v>2127</v>
      </c>
      <c r="F14" s="15">
        <v>0.57499999999999996</v>
      </c>
      <c r="G14" s="14">
        <v>212</v>
      </c>
      <c r="H14" s="15">
        <v>5.7000000000000002E-2</v>
      </c>
      <c r="I14" s="16">
        <v>0</v>
      </c>
      <c r="J14" s="41">
        <f t="shared" si="0"/>
        <v>107242</v>
      </c>
    </row>
    <row r="15" spans="1:10" ht="18" thickBot="1" x14ac:dyDescent="0.4">
      <c r="A15" s="7" t="s">
        <v>72</v>
      </c>
      <c r="B15" s="14">
        <v>23</v>
      </c>
      <c r="C15" s="14">
        <v>11625</v>
      </c>
      <c r="D15" s="14">
        <v>6203</v>
      </c>
      <c r="E15" s="14">
        <v>4790</v>
      </c>
      <c r="F15" s="15">
        <v>0.41199999999999998</v>
      </c>
      <c r="G15" s="14">
        <v>632</v>
      </c>
      <c r="H15" s="15">
        <v>5.3999999999999999E-2</v>
      </c>
      <c r="I15" s="16">
        <v>0</v>
      </c>
      <c r="J15" s="41">
        <f t="shared" si="0"/>
        <v>267375</v>
      </c>
    </row>
    <row r="16" spans="1:10" ht="36.75" customHeight="1" thickBot="1" x14ac:dyDescent="0.45">
      <c r="A16" s="24" t="s">
        <v>83</v>
      </c>
      <c r="B16" s="30">
        <f>J16/C16</f>
        <v>22.113911744481065</v>
      </c>
      <c r="C16" s="26">
        <f>SUM(C8:C15)</f>
        <v>42173</v>
      </c>
      <c r="D16" s="27">
        <f>SUM(D8:D15)</f>
        <v>25059</v>
      </c>
      <c r="E16" s="31">
        <f>SUM(E8:E15)</f>
        <v>14643</v>
      </c>
      <c r="F16" s="32">
        <f>E16/C16</f>
        <v>0.34721267161454011</v>
      </c>
      <c r="G16" s="26">
        <f>SUM(G8:G15)</f>
        <v>2453</v>
      </c>
      <c r="H16" s="32">
        <f>G16/C16</f>
        <v>5.8165176771868256E-2</v>
      </c>
      <c r="I16" s="26">
        <f>SUM(I8:I15)</f>
        <v>18</v>
      </c>
      <c r="J16" s="29">
        <f>SUM(J8:J15)</f>
        <v>932610</v>
      </c>
    </row>
    <row r="17" spans="1:10" ht="18" customHeight="1" x14ac:dyDescent="0.35">
      <c r="A17" s="98" t="s">
        <v>86</v>
      </c>
      <c r="B17" s="99"/>
      <c r="C17" s="99"/>
      <c r="D17" s="99"/>
      <c r="E17" s="99"/>
      <c r="F17" s="99"/>
      <c r="G17" s="99"/>
      <c r="H17" s="99"/>
      <c r="I17" s="99"/>
      <c r="J17" s="100"/>
    </row>
    <row r="18" spans="1:10" ht="17.5" x14ac:dyDescent="0.35">
      <c r="A18" s="38"/>
      <c r="B18" s="74" t="s">
        <v>87</v>
      </c>
      <c r="C18" s="74"/>
      <c r="D18" s="74"/>
      <c r="E18" s="74"/>
      <c r="F18" s="74"/>
      <c r="G18" s="74"/>
      <c r="H18" s="74"/>
      <c r="I18" s="74"/>
      <c r="J18" s="75"/>
    </row>
    <row r="19" spans="1:10" ht="15.5" x14ac:dyDescent="0.35">
      <c r="A19" s="88" t="s">
        <v>88</v>
      </c>
      <c r="B19" s="89"/>
      <c r="C19" s="89"/>
      <c r="D19" s="89"/>
      <c r="E19" s="89"/>
      <c r="F19" s="89"/>
      <c r="G19" s="89"/>
      <c r="H19" s="89"/>
      <c r="I19" s="89"/>
      <c r="J19" s="90"/>
    </row>
    <row r="20" spans="1:10" ht="16" thickBot="1" x14ac:dyDescent="0.4">
      <c r="A20" s="91" t="s">
        <v>96</v>
      </c>
      <c r="B20" s="92"/>
      <c r="C20" s="92"/>
      <c r="D20" s="92"/>
      <c r="E20" s="92"/>
      <c r="F20" s="92"/>
      <c r="G20" s="92"/>
      <c r="H20" s="92"/>
      <c r="I20" s="92"/>
      <c r="J20" s="93"/>
    </row>
    <row r="21" spans="1:10" ht="17.5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9" t="s">
        <v>0</v>
      </c>
      <c r="B1" s="80"/>
      <c r="C1" s="80"/>
      <c r="D1" s="80"/>
      <c r="E1" s="80"/>
      <c r="F1" s="80"/>
      <c r="G1" s="80"/>
      <c r="H1" s="80"/>
      <c r="I1" s="80"/>
      <c r="J1" s="81"/>
    </row>
    <row r="2" spans="1:10" ht="18" thickBot="1" x14ac:dyDescent="0.4">
      <c r="A2" s="82" t="s">
        <v>93</v>
      </c>
      <c r="B2" s="83"/>
      <c r="C2" s="83"/>
      <c r="D2" s="83"/>
      <c r="E2" s="83"/>
      <c r="F2" s="83"/>
      <c r="G2" s="83"/>
      <c r="H2" s="83"/>
      <c r="I2" s="83"/>
      <c r="J2" s="84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0" t="s">
        <v>31</v>
      </c>
      <c r="B8" s="14">
        <v>19</v>
      </c>
      <c r="C8" s="14">
        <v>806</v>
      </c>
      <c r="D8" s="14">
        <v>656</v>
      </c>
      <c r="E8" s="14">
        <v>132</v>
      </c>
      <c r="F8" s="15">
        <v>0.16400000000000001</v>
      </c>
      <c r="G8" s="14">
        <v>18</v>
      </c>
      <c r="H8" s="15">
        <v>2.1999999999999999E-2</v>
      </c>
      <c r="I8" s="16">
        <v>0</v>
      </c>
      <c r="J8" s="17">
        <f>C8*B8</f>
        <v>15314</v>
      </c>
    </row>
    <row r="9" spans="1:10" ht="17.5" x14ac:dyDescent="0.35">
      <c r="A9" s="6" t="s">
        <v>34</v>
      </c>
      <c r="B9" s="14">
        <v>14</v>
      </c>
      <c r="C9" s="14">
        <v>1706</v>
      </c>
      <c r="D9" s="14">
        <v>1626</v>
      </c>
      <c r="E9" s="14">
        <v>48</v>
      </c>
      <c r="F9" s="15">
        <v>2.8000000000000001E-2</v>
      </c>
      <c r="G9" s="14">
        <v>32</v>
      </c>
      <c r="H9" s="15">
        <v>1.9E-2</v>
      </c>
      <c r="I9" s="16">
        <v>0</v>
      </c>
      <c r="J9" s="17">
        <f t="shared" ref="J9:J18" si="0">C9*B9</f>
        <v>23884</v>
      </c>
    </row>
    <row r="10" spans="1:10" ht="17.5" x14ac:dyDescent="0.35">
      <c r="A10" s="6" t="s">
        <v>47</v>
      </c>
      <c r="B10" s="14">
        <v>18</v>
      </c>
      <c r="C10" s="14">
        <v>1687</v>
      </c>
      <c r="D10" s="14">
        <v>1341</v>
      </c>
      <c r="E10" s="14">
        <v>295</v>
      </c>
      <c r="F10" s="15">
        <v>0.17499999999999999</v>
      </c>
      <c r="G10" s="14">
        <v>51</v>
      </c>
      <c r="H10" s="15">
        <v>0.03</v>
      </c>
      <c r="I10" s="16">
        <v>0</v>
      </c>
      <c r="J10" s="17">
        <f t="shared" si="0"/>
        <v>30366</v>
      </c>
    </row>
    <row r="11" spans="1:10" ht="17.5" x14ac:dyDescent="0.35">
      <c r="A11" s="6" t="s">
        <v>55</v>
      </c>
      <c r="B11" s="14">
        <v>11</v>
      </c>
      <c r="C11" s="14">
        <v>49</v>
      </c>
      <c r="D11" s="14">
        <v>49</v>
      </c>
      <c r="E11" s="14">
        <v>0</v>
      </c>
      <c r="F11" s="15">
        <v>0</v>
      </c>
      <c r="G11" s="14">
        <v>0</v>
      </c>
      <c r="H11" s="15">
        <v>0</v>
      </c>
      <c r="I11" s="16">
        <v>0</v>
      </c>
      <c r="J11" s="17">
        <f t="shared" si="0"/>
        <v>539</v>
      </c>
    </row>
    <row r="12" spans="1:10" ht="17.5" x14ac:dyDescent="0.35">
      <c r="A12" s="6" t="s">
        <v>57</v>
      </c>
      <c r="B12" s="14">
        <v>29</v>
      </c>
      <c r="C12" s="14">
        <v>1467</v>
      </c>
      <c r="D12" s="14">
        <v>617</v>
      </c>
      <c r="E12" s="14">
        <v>525</v>
      </c>
      <c r="F12" s="15">
        <v>0.35799999999999998</v>
      </c>
      <c r="G12" s="14">
        <v>325</v>
      </c>
      <c r="H12" s="15">
        <v>0.222</v>
      </c>
      <c r="I12" s="16">
        <v>0</v>
      </c>
      <c r="J12" s="17">
        <f t="shared" si="0"/>
        <v>42543</v>
      </c>
    </row>
    <row r="13" spans="1:10" ht="17.5" x14ac:dyDescent="0.35">
      <c r="A13" s="6" t="s">
        <v>61</v>
      </c>
      <c r="B13" s="14">
        <v>18</v>
      </c>
      <c r="C13" s="14">
        <v>2065</v>
      </c>
      <c r="D13" s="14">
        <v>1538</v>
      </c>
      <c r="E13" s="14">
        <v>490</v>
      </c>
      <c r="F13" s="15">
        <v>0.23699999999999999</v>
      </c>
      <c r="G13" s="14">
        <v>37</v>
      </c>
      <c r="H13" s="15">
        <v>1.7999999999999999E-2</v>
      </c>
      <c r="I13" s="16">
        <v>0</v>
      </c>
      <c r="J13" s="17">
        <f t="shared" si="0"/>
        <v>37170</v>
      </c>
    </row>
    <row r="14" spans="1:10" ht="17.5" x14ac:dyDescent="0.35">
      <c r="A14" s="6" t="s">
        <v>65</v>
      </c>
      <c r="B14" s="14">
        <v>21</v>
      </c>
      <c r="C14" s="14">
        <v>848</v>
      </c>
      <c r="D14" s="14">
        <v>598</v>
      </c>
      <c r="E14" s="14">
        <v>183</v>
      </c>
      <c r="F14" s="15">
        <v>0.216</v>
      </c>
      <c r="G14" s="14">
        <v>67</v>
      </c>
      <c r="H14" s="15">
        <v>7.9000000000000001E-2</v>
      </c>
      <c r="I14" s="16">
        <v>0</v>
      </c>
      <c r="J14" s="17">
        <f t="shared" si="0"/>
        <v>17808</v>
      </c>
    </row>
    <row r="15" spans="1:10" ht="17.5" x14ac:dyDescent="0.35">
      <c r="A15" s="6" t="s">
        <v>71</v>
      </c>
      <c r="B15" s="14">
        <v>16</v>
      </c>
      <c r="C15" s="14">
        <v>193</v>
      </c>
      <c r="D15" s="14">
        <v>163</v>
      </c>
      <c r="E15" s="14">
        <v>29</v>
      </c>
      <c r="F15" s="15">
        <v>0.15</v>
      </c>
      <c r="G15" s="14">
        <v>1</v>
      </c>
      <c r="H15" s="15">
        <v>5.0000000000000001E-3</v>
      </c>
      <c r="I15" s="16">
        <v>0</v>
      </c>
      <c r="J15" s="17">
        <f t="shared" si="0"/>
        <v>3088</v>
      </c>
    </row>
    <row r="16" spans="1:10" ht="17.5" x14ac:dyDescent="0.35">
      <c r="A16" s="6" t="s">
        <v>73</v>
      </c>
      <c r="B16" s="14">
        <v>40</v>
      </c>
      <c r="C16" s="14">
        <v>20355</v>
      </c>
      <c r="D16" s="14">
        <v>3235</v>
      </c>
      <c r="E16" s="14">
        <v>7509</v>
      </c>
      <c r="F16" s="15">
        <v>0.36899999999999999</v>
      </c>
      <c r="G16" s="14">
        <v>9611</v>
      </c>
      <c r="H16" s="15">
        <v>0.47199999999999998</v>
      </c>
      <c r="I16" s="16">
        <v>0</v>
      </c>
      <c r="J16" s="17">
        <f t="shared" si="0"/>
        <v>814200</v>
      </c>
    </row>
    <row r="17" spans="1:10" ht="17.5" x14ac:dyDescent="0.35">
      <c r="A17" s="8" t="s">
        <v>74</v>
      </c>
      <c r="B17" s="14">
        <v>11</v>
      </c>
      <c r="C17" s="14">
        <v>1179</v>
      </c>
      <c r="D17" s="14">
        <v>1138</v>
      </c>
      <c r="E17" s="14">
        <v>38</v>
      </c>
      <c r="F17" s="15">
        <v>3.2000000000000001E-2</v>
      </c>
      <c r="G17" s="14">
        <v>3</v>
      </c>
      <c r="H17" s="15">
        <v>3.0000000000000001E-3</v>
      </c>
      <c r="I17" s="16">
        <v>0</v>
      </c>
      <c r="J17" s="41">
        <f t="shared" si="0"/>
        <v>12969</v>
      </c>
    </row>
    <row r="18" spans="1:10" ht="18" thickBot="1" x14ac:dyDescent="0.4">
      <c r="A18" s="7" t="s">
        <v>81</v>
      </c>
      <c r="B18" s="14">
        <v>21</v>
      </c>
      <c r="C18" s="14">
        <v>374</v>
      </c>
      <c r="D18" s="14">
        <v>250</v>
      </c>
      <c r="E18" s="14">
        <v>114</v>
      </c>
      <c r="F18" s="15">
        <v>0.30499999999999999</v>
      </c>
      <c r="G18" s="14">
        <v>10</v>
      </c>
      <c r="H18" s="15">
        <v>2.7E-2</v>
      </c>
      <c r="I18" s="16">
        <v>0</v>
      </c>
      <c r="J18" s="17">
        <f t="shared" si="0"/>
        <v>7854</v>
      </c>
    </row>
    <row r="19" spans="1:10" ht="36.75" customHeight="1" thickBot="1" x14ac:dyDescent="0.45">
      <c r="A19" s="24" t="s">
        <v>83</v>
      </c>
      <c r="B19" s="33">
        <f>J19/C19</f>
        <v>32.72918090403202</v>
      </c>
      <c r="C19" s="26">
        <f>SUM(C8:C18)</f>
        <v>30729</v>
      </c>
      <c r="D19" s="27">
        <f>SUM(D8:D18)</f>
        <v>11211</v>
      </c>
      <c r="E19" s="26">
        <f>SUM(E8:E18)</f>
        <v>9363</v>
      </c>
      <c r="F19" s="28">
        <f>E19/C19</f>
        <v>0.30469588987601287</v>
      </c>
      <c r="G19" s="26">
        <f>SUM(G8:G18)</f>
        <v>10155</v>
      </c>
      <c r="H19" s="28">
        <f>G19/C19</f>
        <v>0.33046958898760131</v>
      </c>
      <c r="I19" s="26">
        <f>SUM(I8:I18)</f>
        <v>0</v>
      </c>
      <c r="J19" s="29">
        <f>SUM(J8:J18)</f>
        <v>1005735</v>
      </c>
    </row>
    <row r="20" spans="1:10" ht="18" customHeight="1" x14ac:dyDescent="0.35">
      <c r="A20" s="94" t="s">
        <v>86</v>
      </c>
      <c r="B20" s="95"/>
      <c r="C20" s="95"/>
      <c r="D20" s="95"/>
      <c r="E20" s="95"/>
      <c r="F20" s="95"/>
      <c r="G20" s="95"/>
      <c r="H20" s="95"/>
      <c r="I20" s="95"/>
      <c r="J20" s="96"/>
    </row>
    <row r="21" spans="1:10" ht="17.5" x14ac:dyDescent="0.35">
      <c r="A21" s="38"/>
      <c r="B21" s="74" t="s">
        <v>87</v>
      </c>
      <c r="C21" s="74"/>
      <c r="D21" s="74"/>
      <c r="E21" s="74"/>
      <c r="F21" s="74"/>
      <c r="G21" s="74"/>
      <c r="H21" s="74"/>
      <c r="I21" s="74"/>
      <c r="J21" s="75"/>
    </row>
    <row r="22" spans="1:10" ht="15.5" x14ac:dyDescent="0.35">
      <c r="A22" s="88" t="s">
        <v>88</v>
      </c>
      <c r="B22" s="89"/>
      <c r="C22" s="89"/>
      <c r="D22" s="89"/>
      <c r="E22" s="89"/>
      <c r="F22" s="89"/>
      <c r="G22" s="89"/>
      <c r="H22" s="89"/>
      <c r="I22" s="89"/>
      <c r="J22" s="90"/>
    </row>
    <row r="23" spans="1:10" ht="16" thickBot="1" x14ac:dyDescent="0.4">
      <c r="A23" s="91" t="s">
        <v>96</v>
      </c>
      <c r="B23" s="92"/>
      <c r="C23" s="92"/>
      <c r="D23" s="92"/>
      <c r="E23" s="92"/>
      <c r="F23" s="92"/>
      <c r="G23" s="92"/>
      <c r="H23" s="92"/>
      <c r="I23" s="92"/>
      <c r="J23" s="93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9" t="s">
        <v>0</v>
      </c>
      <c r="B1" s="80"/>
      <c r="C1" s="80"/>
      <c r="D1" s="80"/>
      <c r="E1" s="80"/>
      <c r="F1" s="80"/>
      <c r="G1" s="80"/>
      <c r="H1" s="80"/>
      <c r="I1" s="80"/>
      <c r="J1" s="81"/>
    </row>
    <row r="2" spans="1:10" ht="18" thickBot="1" x14ac:dyDescent="0.4">
      <c r="A2" s="82" t="s">
        <v>94</v>
      </c>
      <c r="B2" s="83"/>
      <c r="C2" s="83"/>
      <c r="D2" s="83"/>
      <c r="E2" s="83"/>
      <c r="F2" s="83"/>
      <c r="G2" s="83"/>
      <c r="H2" s="83"/>
      <c r="I2" s="83"/>
      <c r="J2" s="84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1" t="s">
        <v>41</v>
      </c>
      <c r="B8" s="14">
        <v>14</v>
      </c>
      <c r="C8" s="14">
        <v>971</v>
      </c>
      <c r="D8" s="14">
        <v>912</v>
      </c>
      <c r="E8" s="14">
        <v>45</v>
      </c>
      <c r="F8" s="15">
        <v>4.5999999999999999E-2</v>
      </c>
      <c r="G8" s="14">
        <v>14</v>
      </c>
      <c r="H8" s="15">
        <v>1.4E-2</v>
      </c>
      <c r="I8" s="16">
        <v>0</v>
      </c>
      <c r="J8" s="41">
        <f>C8*B8</f>
        <v>13594</v>
      </c>
    </row>
    <row r="9" spans="1:10" ht="17.5" x14ac:dyDescent="0.35">
      <c r="A9" s="6" t="s">
        <v>43</v>
      </c>
      <c r="B9" s="14">
        <v>27</v>
      </c>
      <c r="C9" s="14">
        <v>1287</v>
      </c>
      <c r="D9" s="14">
        <v>602</v>
      </c>
      <c r="E9" s="14">
        <v>636</v>
      </c>
      <c r="F9" s="15">
        <v>0.49399999999999999</v>
      </c>
      <c r="G9" s="14">
        <v>48</v>
      </c>
      <c r="H9" s="15">
        <v>3.6999999999999998E-2</v>
      </c>
      <c r="I9" s="16">
        <v>1</v>
      </c>
      <c r="J9" s="41">
        <f t="shared" ref="J9:J17" si="0">C9*B9</f>
        <v>34749</v>
      </c>
    </row>
    <row r="10" spans="1:10" ht="17.5" x14ac:dyDescent="0.35">
      <c r="A10" s="6" t="s">
        <v>44</v>
      </c>
      <c r="B10" s="14">
        <v>28</v>
      </c>
      <c r="C10" s="14">
        <v>1275</v>
      </c>
      <c r="D10" s="14">
        <v>700</v>
      </c>
      <c r="E10" s="14">
        <v>297</v>
      </c>
      <c r="F10" s="15">
        <v>0.23300000000000001</v>
      </c>
      <c r="G10" s="14">
        <v>278</v>
      </c>
      <c r="H10" s="15">
        <v>0.218</v>
      </c>
      <c r="I10" s="16">
        <v>0</v>
      </c>
      <c r="J10" s="41">
        <f t="shared" si="0"/>
        <v>35700</v>
      </c>
    </row>
    <row r="11" spans="1:10" ht="17.5" x14ac:dyDescent="0.35">
      <c r="A11" s="6" t="s">
        <v>45</v>
      </c>
      <c r="B11" s="14">
        <v>63</v>
      </c>
      <c r="C11" s="14">
        <v>941</v>
      </c>
      <c r="D11" s="14">
        <v>1</v>
      </c>
      <c r="E11" s="14">
        <v>8</v>
      </c>
      <c r="F11" s="15">
        <v>8.9999999999999993E-3</v>
      </c>
      <c r="G11" s="14">
        <v>932</v>
      </c>
      <c r="H11" s="15">
        <v>0.99</v>
      </c>
      <c r="I11" s="16">
        <v>0</v>
      </c>
      <c r="J11" s="41">
        <f t="shared" si="0"/>
        <v>59283</v>
      </c>
    </row>
    <row r="12" spans="1:10" ht="17.5" x14ac:dyDescent="0.35">
      <c r="A12" s="6" t="s">
        <v>51</v>
      </c>
      <c r="B12" s="14">
        <v>18</v>
      </c>
      <c r="C12" s="14">
        <v>835</v>
      </c>
      <c r="D12" s="14">
        <v>721</v>
      </c>
      <c r="E12" s="14">
        <v>59</v>
      </c>
      <c r="F12" s="15">
        <v>7.0999999999999994E-2</v>
      </c>
      <c r="G12" s="14">
        <v>54</v>
      </c>
      <c r="H12" s="15">
        <v>6.5000000000000002E-2</v>
      </c>
      <c r="I12" s="16">
        <v>1</v>
      </c>
      <c r="J12" s="41">
        <f t="shared" si="0"/>
        <v>15030</v>
      </c>
    </row>
    <row r="13" spans="1:10" ht="17.5" x14ac:dyDescent="0.35">
      <c r="A13" s="3" t="s">
        <v>52</v>
      </c>
      <c r="B13" s="14">
        <v>20</v>
      </c>
      <c r="C13" s="14">
        <v>4065</v>
      </c>
      <c r="D13" s="14">
        <v>2714</v>
      </c>
      <c r="E13" s="14">
        <v>1024</v>
      </c>
      <c r="F13" s="15">
        <v>0.252</v>
      </c>
      <c r="G13" s="14">
        <v>326</v>
      </c>
      <c r="H13" s="15">
        <v>0.08</v>
      </c>
      <c r="I13" s="16">
        <v>1</v>
      </c>
      <c r="J13" s="41">
        <f t="shared" si="0"/>
        <v>81300</v>
      </c>
    </row>
    <row r="14" spans="1:10" ht="17.5" x14ac:dyDescent="0.35">
      <c r="A14" s="6" t="s">
        <v>53</v>
      </c>
      <c r="B14" s="14">
        <v>31</v>
      </c>
      <c r="C14" s="14">
        <v>9843</v>
      </c>
      <c r="D14" s="14">
        <v>4008</v>
      </c>
      <c r="E14" s="14">
        <v>2720</v>
      </c>
      <c r="F14" s="15">
        <v>0.27600000000000002</v>
      </c>
      <c r="G14" s="14">
        <v>3115</v>
      </c>
      <c r="H14" s="15">
        <v>0.316</v>
      </c>
      <c r="I14" s="16">
        <v>0</v>
      </c>
      <c r="J14" s="41">
        <f t="shared" si="0"/>
        <v>305133</v>
      </c>
    </row>
    <row r="15" spans="1:10" ht="17.5" x14ac:dyDescent="0.35">
      <c r="A15" s="6" t="s">
        <v>58</v>
      </c>
      <c r="B15" s="14">
        <v>24</v>
      </c>
      <c r="C15" s="14">
        <v>3683</v>
      </c>
      <c r="D15" s="14">
        <v>2532</v>
      </c>
      <c r="E15" s="14">
        <v>867</v>
      </c>
      <c r="F15" s="15">
        <v>0.23499999999999999</v>
      </c>
      <c r="G15" s="14">
        <v>284</v>
      </c>
      <c r="H15" s="15">
        <v>7.6999999999999999E-2</v>
      </c>
      <c r="I15" s="16">
        <v>0</v>
      </c>
      <c r="J15" s="41">
        <f t="shared" si="0"/>
        <v>88392</v>
      </c>
    </row>
    <row r="16" spans="1:10" ht="17.5" x14ac:dyDescent="0.35">
      <c r="A16" s="6" t="s">
        <v>64</v>
      </c>
      <c r="B16" s="14">
        <v>31</v>
      </c>
      <c r="C16" s="14">
        <v>1660</v>
      </c>
      <c r="D16" s="14">
        <v>723</v>
      </c>
      <c r="E16" s="14">
        <v>463</v>
      </c>
      <c r="F16" s="15">
        <v>0.27900000000000003</v>
      </c>
      <c r="G16" s="14">
        <v>474</v>
      </c>
      <c r="H16" s="15">
        <v>0.28599999999999998</v>
      </c>
      <c r="I16" s="16">
        <v>0</v>
      </c>
      <c r="J16" s="41">
        <f t="shared" si="0"/>
        <v>51460</v>
      </c>
    </row>
    <row r="17" spans="1:10" ht="18" thickBot="1" x14ac:dyDescent="0.4">
      <c r="A17" s="7" t="s">
        <v>79</v>
      </c>
      <c r="B17" s="14">
        <v>23</v>
      </c>
      <c r="C17" s="14">
        <v>6296</v>
      </c>
      <c r="D17" s="14">
        <v>3795</v>
      </c>
      <c r="E17" s="14">
        <v>1652</v>
      </c>
      <c r="F17" s="15">
        <v>0.26200000000000001</v>
      </c>
      <c r="G17" s="14">
        <v>849</v>
      </c>
      <c r="H17" s="15">
        <v>0.13500000000000001</v>
      </c>
      <c r="I17" s="16">
        <v>0</v>
      </c>
      <c r="J17" s="41">
        <f t="shared" si="0"/>
        <v>144808</v>
      </c>
    </row>
    <row r="18" spans="1:10" ht="36" customHeight="1" thickBot="1" x14ac:dyDescent="0.45">
      <c r="A18" s="34" t="s">
        <v>83</v>
      </c>
      <c r="B18" s="35">
        <f>J18/C18</f>
        <v>26.881287269898884</v>
      </c>
      <c r="C18" s="27">
        <f>SUM(C8:C17)</f>
        <v>30856</v>
      </c>
      <c r="D18" s="26">
        <f>SUM(D8:D17)</f>
        <v>16708</v>
      </c>
      <c r="E18" s="27">
        <f>SUM(E8:E17)</f>
        <v>7771</v>
      </c>
      <c r="F18" s="36">
        <f>E18/C18</f>
        <v>0.25184729064039407</v>
      </c>
      <c r="G18" s="27">
        <f>SUM(G8:G17)</f>
        <v>6374</v>
      </c>
      <c r="H18" s="36">
        <f>G18/C18</f>
        <v>0.20657246564687581</v>
      </c>
      <c r="I18" s="27">
        <f>SUM(I8:I17)</f>
        <v>3</v>
      </c>
      <c r="J18" s="26">
        <f>SUM(J8:J17)</f>
        <v>829449</v>
      </c>
    </row>
    <row r="19" spans="1:10" ht="18" customHeight="1" x14ac:dyDescent="0.35">
      <c r="A19" s="94" t="s">
        <v>86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7.5" x14ac:dyDescent="0.35">
      <c r="A20" s="38"/>
      <c r="B20" s="74" t="s">
        <v>87</v>
      </c>
      <c r="C20" s="74"/>
      <c r="D20" s="74"/>
      <c r="E20" s="74"/>
      <c r="F20" s="74"/>
      <c r="G20" s="74"/>
      <c r="H20" s="74"/>
      <c r="I20" s="74"/>
      <c r="J20" s="75"/>
    </row>
    <row r="21" spans="1:10" ht="15.5" x14ac:dyDescent="0.35">
      <c r="A21" s="88" t="s">
        <v>88</v>
      </c>
      <c r="B21" s="89"/>
      <c r="C21" s="89"/>
      <c r="D21" s="89"/>
      <c r="E21" s="89"/>
      <c r="F21" s="89"/>
      <c r="G21" s="89"/>
      <c r="H21" s="89"/>
      <c r="I21" s="89"/>
      <c r="J21" s="90"/>
    </row>
    <row r="22" spans="1:10" ht="16" thickBot="1" x14ac:dyDescent="0.4">
      <c r="A22" s="91" t="s">
        <v>96</v>
      </c>
      <c r="B22" s="92"/>
      <c r="C22" s="92"/>
      <c r="D22" s="92"/>
      <c r="E22" s="92"/>
      <c r="F22" s="92"/>
      <c r="G22" s="92"/>
      <c r="H22" s="92"/>
      <c r="I22" s="92"/>
      <c r="J22" s="93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9" t="s">
        <v>0</v>
      </c>
      <c r="B1" s="80"/>
      <c r="C1" s="80"/>
      <c r="D1" s="80"/>
      <c r="E1" s="80"/>
      <c r="F1" s="80"/>
      <c r="G1" s="80"/>
      <c r="H1" s="80"/>
      <c r="I1" s="80"/>
      <c r="J1" s="81"/>
    </row>
    <row r="2" spans="1:10" ht="18" thickBot="1" x14ac:dyDescent="0.4">
      <c r="A2" s="82" t="s">
        <v>95</v>
      </c>
      <c r="B2" s="83"/>
      <c r="C2" s="83"/>
      <c r="D2" s="83"/>
      <c r="E2" s="83"/>
      <c r="F2" s="83"/>
      <c r="G2" s="83"/>
      <c r="H2" s="83"/>
      <c r="I2" s="83"/>
      <c r="J2" s="84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0" t="s">
        <v>29</v>
      </c>
      <c r="B8" s="14">
        <v>17</v>
      </c>
      <c r="C8" s="14">
        <v>128</v>
      </c>
      <c r="D8" s="14">
        <v>115</v>
      </c>
      <c r="E8" s="14">
        <v>5</v>
      </c>
      <c r="F8" s="15">
        <v>3.9E-2</v>
      </c>
      <c r="G8" s="14">
        <v>8</v>
      </c>
      <c r="H8" s="15">
        <v>6.3E-2</v>
      </c>
      <c r="I8" s="16">
        <v>0</v>
      </c>
      <c r="J8" s="41">
        <f>C8*B8</f>
        <v>2176</v>
      </c>
    </row>
    <row r="9" spans="1:10" ht="17.5" x14ac:dyDescent="0.35">
      <c r="A9" s="6" t="s">
        <v>32</v>
      </c>
      <c r="B9" s="14">
        <v>35</v>
      </c>
      <c r="C9" s="14">
        <v>999</v>
      </c>
      <c r="D9" s="14">
        <v>42</v>
      </c>
      <c r="E9" s="14">
        <v>913</v>
      </c>
      <c r="F9" s="15">
        <v>0.91400000000000003</v>
      </c>
      <c r="G9" s="14">
        <v>44</v>
      </c>
      <c r="H9" s="15">
        <v>4.3999999999999997E-2</v>
      </c>
      <c r="I9" s="16">
        <v>0</v>
      </c>
      <c r="J9" s="41">
        <f t="shared" ref="J9:J15" si="0">C9*B9</f>
        <v>34965</v>
      </c>
    </row>
    <row r="10" spans="1:10" ht="17.5" x14ac:dyDescent="0.35">
      <c r="A10" s="6" t="s">
        <v>33</v>
      </c>
      <c r="B10" s="14">
        <v>25</v>
      </c>
      <c r="C10" s="14">
        <v>16966</v>
      </c>
      <c r="D10" s="14">
        <v>10387</v>
      </c>
      <c r="E10" s="14">
        <v>4787</v>
      </c>
      <c r="F10" s="15">
        <v>0.28199999999999997</v>
      </c>
      <c r="G10" s="14">
        <v>1791</v>
      </c>
      <c r="H10" s="15">
        <v>0.106</v>
      </c>
      <c r="I10" s="16">
        <v>1</v>
      </c>
      <c r="J10" s="41">
        <f t="shared" si="0"/>
        <v>424150</v>
      </c>
    </row>
    <row r="11" spans="1:10" ht="17.5" x14ac:dyDescent="0.35">
      <c r="A11" s="3" t="s">
        <v>40</v>
      </c>
      <c r="B11" s="14">
        <v>22</v>
      </c>
      <c r="C11" s="14">
        <v>1026</v>
      </c>
      <c r="D11" s="14">
        <v>754</v>
      </c>
      <c r="E11" s="14">
        <v>211</v>
      </c>
      <c r="F11" s="15">
        <v>0.20599999999999999</v>
      </c>
      <c r="G11" s="14">
        <v>54</v>
      </c>
      <c r="H11" s="15">
        <v>5.2999999999999999E-2</v>
      </c>
      <c r="I11" s="16">
        <v>7</v>
      </c>
      <c r="J11" s="41">
        <f t="shared" si="0"/>
        <v>22572</v>
      </c>
    </row>
    <row r="12" spans="1:10" ht="17.5" x14ac:dyDescent="0.35">
      <c r="A12" s="6" t="s">
        <v>42</v>
      </c>
      <c r="B12" s="14">
        <v>15</v>
      </c>
      <c r="C12" s="14">
        <v>465</v>
      </c>
      <c r="D12" s="14">
        <v>422</v>
      </c>
      <c r="E12" s="14">
        <v>39</v>
      </c>
      <c r="F12" s="15">
        <v>8.4000000000000005E-2</v>
      </c>
      <c r="G12" s="14">
        <v>4</v>
      </c>
      <c r="H12" s="15">
        <v>8.9999999999999993E-3</v>
      </c>
      <c r="I12" s="16">
        <v>0</v>
      </c>
      <c r="J12" s="41">
        <f t="shared" si="0"/>
        <v>6975</v>
      </c>
    </row>
    <row r="13" spans="1:10" ht="17.5" x14ac:dyDescent="0.35">
      <c r="A13" s="6" t="s">
        <v>62</v>
      </c>
      <c r="B13" s="14">
        <v>32</v>
      </c>
      <c r="C13" s="14">
        <v>113</v>
      </c>
      <c r="D13" s="14">
        <v>49</v>
      </c>
      <c r="E13" s="14">
        <v>38</v>
      </c>
      <c r="F13" s="15">
        <v>0.33600000000000002</v>
      </c>
      <c r="G13" s="14">
        <v>26</v>
      </c>
      <c r="H13" s="15">
        <v>0.23</v>
      </c>
      <c r="I13" s="16">
        <v>0</v>
      </c>
      <c r="J13" s="41">
        <f t="shared" si="0"/>
        <v>3616</v>
      </c>
    </row>
    <row r="14" spans="1:10" ht="17.5" x14ac:dyDescent="0.35">
      <c r="A14" s="6" t="s">
        <v>66</v>
      </c>
      <c r="B14" s="14">
        <v>31</v>
      </c>
      <c r="C14" s="14">
        <v>278</v>
      </c>
      <c r="D14" s="14">
        <v>87</v>
      </c>
      <c r="E14" s="14">
        <v>131</v>
      </c>
      <c r="F14" s="15">
        <v>0.47099999999999997</v>
      </c>
      <c r="G14" s="14">
        <v>60</v>
      </c>
      <c r="H14" s="15">
        <v>0.216</v>
      </c>
      <c r="I14" s="16">
        <v>0</v>
      </c>
      <c r="J14" s="41">
        <f t="shared" si="0"/>
        <v>8618</v>
      </c>
    </row>
    <row r="15" spans="1:10" ht="18" thickBot="1" x14ac:dyDescent="0.4">
      <c r="A15" s="7" t="s">
        <v>78</v>
      </c>
      <c r="B15" s="21">
        <v>31</v>
      </c>
      <c r="C15" s="21">
        <v>2948</v>
      </c>
      <c r="D15" s="21">
        <v>908</v>
      </c>
      <c r="E15" s="21">
        <v>1363</v>
      </c>
      <c r="F15" s="22">
        <v>0.46200000000000002</v>
      </c>
      <c r="G15" s="21">
        <v>677</v>
      </c>
      <c r="H15" s="22">
        <v>0.23</v>
      </c>
      <c r="I15" s="23">
        <v>0</v>
      </c>
      <c r="J15" s="41">
        <f t="shared" si="0"/>
        <v>91388</v>
      </c>
    </row>
    <row r="16" spans="1:10" ht="36.75" customHeight="1" thickBot="1" x14ac:dyDescent="0.45">
      <c r="A16" s="34" t="s">
        <v>83</v>
      </c>
      <c r="B16" s="35">
        <f>J16/C16</f>
        <v>25.932905815120186</v>
      </c>
      <c r="C16" s="27">
        <f>SUM(C8:C15)</f>
        <v>22923</v>
      </c>
      <c r="D16" s="26">
        <f>SUM(D8:D15)</f>
        <v>12764</v>
      </c>
      <c r="E16" s="27">
        <f>SUM(E8:E15)</f>
        <v>7487</v>
      </c>
      <c r="F16" s="36">
        <f>E16/C16</f>
        <v>0.32661518998385902</v>
      </c>
      <c r="G16" s="27">
        <f>SUM(G8:G15)</f>
        <v>2664</v>
      </c>
      <c r="H16" s="36">
        <f>G16/C16</f>
        <v>0.11621515508441303</v>
      </c>
      <c r="I16" s="27">
        <f>SUM(I8:I15)</f>
        <v>8</v>
      </c>
      <c r="J16" s="26">
        <f>SUM(J8:J15)</f>
        <v>594460</v>
      </c>
    </row>
    <row r="17" spans="1:10" ht="18" customHeight="1" x14ac:dyDescent="0.35">
      <c r="A17" s="94" t="s">
        <v>86</v>
      </c>
      <c r="B17" s="95"/>
      <c r="C17" s="95"/>
      <c r="D17" s="95"/>
      <c r="E17" s="95"/>
      <c r="F17" s="95"/>
      <c r="G17" s="95"/>
      <c r="H17" s="95"/>
      <c r="I17" s="95"/>
      <c r="J17" s="96"/>
    </row>
    <row r="18" spans="1:10" ht="17.5" x14ac:dyDescent="0.35">
      <c r="A18" s="38"/>
      <c r="B18" s="74" t="s">
        <v>87</v>
      </c>
      <c r="C18" s="74"/>
      <c r="D18" s="74"/>
      <c r="E18" s="74"/>
      <c r="F18" s="74"/>
      <c r="G18" s="74"/>
      <c r="H18" s="74"/>
      <c r="I18" s="74"/>
      <c r="J18" s="75"/>
    </row>
    <row r="19" spans="1:10" ht="15.5" x14ac:dyDescent="0.35">
      <c r="A19" s="88" t="s">
        <v>88</v>
      </c>
      <c r="B19" s="89"/>
      <c r="C19" s="89"/>
      <c r="D19" s="89"/>
      <c r="E19" s="89"/>
      <c r="F19" s="89"/>
      <c r="G19" s="89"/>
      <c r="H19" s="89"/>
      <c r="I19" s="89"/>
      <c r="J19" s="90"/>
    </row>
    <row r="20" spans="1:10" ht="16" thickBot="1" x14ac:dyDescent="0.4">
      <c r="A20" s="91" t="s">
        <v>96</v>
      </c>
      <c r="B20" s="92"/>
      <c r="C20" s="92"/>
      <c r="D20" s="92"/>
      <c r="E20" s="92"/>
      <c r="F20" s="92"/>
      <c r="G20" s="92"/>
      <c r="H20" s="92"/>
      <c r="I20" s="92"/>
      <c r="J20" s="93"/>
    </row>
    <row r="21" spans="1:10" ht="17.5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2020-08-13T15:10:58Z</dcterms:modified>
</cp:coreProperties>
</file>