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7" l="1"/>
  <c r="J15" i="6"/>
  <c r="J18" i="5"/>
  <c r="J16" i="5"/>
  <c r="J8" i="4"/>
  <c r="J12" i="3"/>
  <c r="J8" i="3"/>
  <c r="J9" i="4"/>
  <c r="J10" i="4"/>
  <c r="J11" i="4"/>
  <c r="J12" i="4"/>
  <c r="J13" i="4"/>
  <c r="J14" i="4"/>
  <c r="J15" i="4"/>
  <c r="K60" i="1"/>
  <c r="K54" i="1"/>
  <c r="K52" i="1"/>
  <c r="K45" i="1"/>
  <c r="K37" i="1"/>
  <c r="K15" i="1"/>
  <c r="K9" i="1"/>
  <c r="K8" i="1"/>
  <c r="K10" i="1"/>
  <c r="K11" i="1"/>
  <c r="K12" i="1"/>
  <c r="K13" i="1"/>
  <c r="K14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8" i="1"/>
  <c r="K39" i="1"/>
  <c r="K40" i="1"/>
  <c r="K41" i="1"/>
  <c r="K42" i="1"/>
  <c r="K43" i="1"/>
  <c r="K44" i="1"/>
  <c r="K46" i="1"/>
  <c r="K47" i="1"/>
  <c r="K48" i="1"/>
  <c r="K49" i="1"/>
  <c r="K50" i="1"/>
  <c r="K51" i="1"/>
  <c r="K53" i="1"/>
  <c r="K55" i="1"/>
  <c r="K56" i="1"/>
  <c r="K57" i="1"/>
  <c r="K58" i="1"/>
  <c r="K59" i="1"/>
  <c r="J14" i="2" l="1"/>
  <c r="J15" i="7" l="1"/>
  <c r="J13" i="7"/>
  <c r="J12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7" i="5"/>
  <c r="J15" i="5"/>
  <c r="J14" i="5"/>
  <c r="J13" i="5"/>
  <c r="J12" i="5"/>
  <c r="J11" i="5"/>
  <c r="J10" i="5"/>
  <c r="J9" i="5"/>
  <c r="J8" i="5"/>
  <c r="J13" i="3"/>
  <c r="J11" i="3"/>
  <c r="J10" i="3"/>
  <c r="J9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<sst xmlns="http://schemas.openxmlformats.org/spreadsheetml/2006/main" count="457" uniqueCount="98">
  <si>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</si>
  <si>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</si>
  <si>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</si>
  <si>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</si>
  <si>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</si>
  <si>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</si>
  <si>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</si>
  <si>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</si>
  <si>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</si>
  <si>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</si>
  <si>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</si>
  <si>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</si>
  <si>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</si>
  <si>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</si>
  <si>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</si>
  <si>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</si>
  <si>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</si>
  <si>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</si>
  <si>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</si>
  <si>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</si>
  <si>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</si>
  <si>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</si>
  <si>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</si>
  <si>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</si>
  <si>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</si>
  <si>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</si>
  <si>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</si>
  <si>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</si>
  <si>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</si>
  <si>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</si>
  <si>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</si>
  <si>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</si>
  <si>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</si>
  <si>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</si>
  <si>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</si>
  <si>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</si>
  <si>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</si>
  <si>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</si>
  <si>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</si>
  <si>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</si>
  <si>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</si>
  <si>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</si>
  <si>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</si>
  <si>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</si>
  <si>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</si>
  <si>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</si>
  <si>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</si>
  <si>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</si>
  <si>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</si>
  <si>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</si>
  <si>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</si>
  <si>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</si>
  <si>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</si>
  <si>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</si>
  <si>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</si>
  <si>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</si>
  <si>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</si>
  <si>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</si>
  <si>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</si>
  <si>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</si>
  <si>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</si>
  <si>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</si>
  <si>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</si>
  <si>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</si>
  <si>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</si>
  <si>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</si>
  <si>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</si>
  <si>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</si>
  <si>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</si>
  <si>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</si>
  <si>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</si>
  <si>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</si>
  <si>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</si>
  <si>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</si>
  <si>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</si>
  <si>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</si>
  <si>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</si>
  <si>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</si>
  <si>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</si>
  <si>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</si>
  <si>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</si>
  <si>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</si>
  <si>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</si>
  <si>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</si>
  <si>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</si>
  <si>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</si>
  <si>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</si>
  <si>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</si>
  <si>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</si>
  <si>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</si>
  <si>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</si>
  <si>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</si>
  <si>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</si>
  <si>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</si>
  <si>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</si>
  <si>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</si>
  <si>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11/3/2020.  </t>
  </si>
  <si>
    <t>Prepared by Office of Unemployment Insurance, Division of Performance Management 11/3/2020.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</si>
</sst>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8" thickBot="1" x14ac:dyDescent="0.4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7.5" x14ac:dyDescent="0.35">
      <c r="A3" s="43"/>
      <c r="B3" s="43"/>
      <c r="C3" s="44" t="s">
        <v>22</v>
      </c>
      <c r="D3" s="45" t="s">
        <v>1</v>
      </c>
      <c r="E3" s="44"/>
      <c r="F3" s="45"/>
      <c r="G3" s="44" t="s">
        <v>28</v>
      </c>
      <c r="H3" s="45"/>
      <c r="I3" s="44" t="s">
        <v>28</v>
      </c>
      <c r="J3" s="45" t="s">
        <v>21</v>
      </c>
      <c r="K3" s="46" t="s">
        <v>26</v>
      </c>
    </row>
    <row r="4" spans="1:11" ht="17.5" x14ac:dyDescent="0.35">
      <c r="A4" s="47"/>
      <c r="B4" s="47"/>
      <c r="C4" s="48" t="s">
        <v>23</v>
      </c>
      <c r="D4" s="49" t="s">
        <v>24</v>
      </c>
      <c r="E4" s="48" t="s">
        <v>2</v>
      </c>
      <c r="F4" s="49" t="s">
        <v>2</v>
      </c>
      <c r="G4" s="48" t="s">
        <v>18</v>
      </c>
      <c r="H4" s="49" t="s">
        <v>2</v>
      </c>
      <c r="I4" s="48" t="s">
        <v>18</v>
      </c>
      <c r="J4" s="49" t="s">
        <v>4</v>
      </c>
      <c r="K4" s="50" t="s">
        <v>3</v>
      </c>
    </row>
    <row r="5" spans="1:11" ht="17.5" x14ac:dyDescent="0.35">
      <c r="A5" s="47"/>
      <c r="B5" s="47"/>
      <c r="C5" s="48" t="s">
        <v>20</v>
      </c>
      <c r="D5" s="49" t="s">
        <v>2</v>
      </c>
      <c r="E5" s="48" t="s">
        <v>4</v>
      </c>
      <c r="F5" s="49" t="s">
        <v>4</v>
      </c>
      <c r="G5" s="48" t="s">
        <v>4</v>
      </c>
      <c r="H5" s="49" t="s">
        <v>4</v>
      </c>
      <c r="I5" s="48" t="s">
        <v>4</v>
      </c>
      <c r="J5" s="49" t="s">
        <v>25</v>
      </c>
      <c r="K5" s="50" t="s">
        <v>27</v>
      </c>
    </row>
    <row r="6" spans="1:11" ht="17.5" x14ac:dyDescent="0.35">
      <c r="A6" s="47"/>
      <c r="B6" s="47"/>
      <c r="C6" s="48" t="s">
        <v>4</v>
      </c>
      <c r="D6" s="49" t="s">
        <v>4</v>
      </c>
      <c r="E6" s="48" t="s">
        <v>5</v>
      </c>
      <c r="F6" s="49" t="s">
        <v>6</v>
      </c>
      <c r="G6" s="48" t="s">
        <v>7</v>
      </c>
      <c r="H6" s="49" t="s">
        <v>8</v>
      </c>
      <c r="I6" s="48" t="s">
        <v>84</v>
      </c>
      <c r="J6" s="49" t="s">
        <v>9</v>
      </c>
      <c r="K6" s="50" t="s">
        <v>4</v>
      </c>
    </row>
    <row r="7" spans="1:11" ht="18" thickBot="1" x14ac:dyDescent="0.4">
      <c r="A7" s="81" t="s">
        <v>17</v>
      </c>
      <c r="B7" s="51" t="s">
        <v>85</v>
      </c>
      <c r="C7" s="48" t="s">
        <v>10</v>
      </c>
      <c r="D7" s="49" t="s">
        <v>11</v>
      </c>
      <c r="E7" s="48" t="s">
        <v>12</v>
      </c>
      <c r="F7" s="49" t="s">
        <v>13</v>
      </c>
      <c r="G7" s="48" t="s">
        <v>14</v>
      </c>
      <c r="H7" s="49" t="s">
        <v>15</v>
      </c>
      <c r="I7" s="48" t="s">
        <v>14</v>
      </c>
      <c r="J7" s="49" t="s">
        <v>16</v>
      </c>
      <c r="K7" s="50" t="s">
        <v>19</v>
      </c>
    </row>
    <row r="8" spans="1:11" ht="17.5" x14ac:dyDescent="0.35">
      <c r="A8" s="10" t="s">
        <v>29</v>
      </c>
      <c r="B8" s="39">
        <v>6</v>
      </c>
      <c r="C8" s="18">
        <v>28</v>
      </c>
      <c r="D8" s="18">
        <v>448</v>
      </c>
      <c r="E8" s="18">
        <v>209</v>
      </c>
      <c r="F8" s="18">
        <v>181</v>
      </c>
      <c r="G8" s="19">
        <v>0.40400000000000003</v>
      </c>
      <c r="H8" s="18">
        <v>58</v>
      </c>
      <c r="I8" s="19">
        <v>0.129</v>
      </c>
      <c r="J8" s="20">
        <v>0</v>
      </c>
      <c r="K8" s="42">
        <f>D8*C8</f>
        <v>12544</v>
      </c>
    </row>
    <row r="9" spans="1:11" ht="17.5" x14ac:dyDescent="0.35">
      <c r="A9" s="6" t="s">
        <v>30</v>
      </c>
      <c r="B9" s="9">
        <v>3</v>
      </c>
      <c r="C9" s="14">
        <v>97</v>
      </c>
      <c r="D9" s="14">
        <v>1277</v>
      </c>
      <c r="E9" s="14">
        <v>11</v>
      </c>
      <c r="F9" s="14">
        <v>5</v>
      </c>
      <c r="G9" s="15">
        <v>4.0000000000000001E-3</v>
      </c>
      <c r="H9" s="14">
        <v>1261</v>
      </c>
      <c r="I9" s="15">
        <v>0.98699999999999999</v>
      </c>
      <c r="J9" s="16">
        <v>0</v>
      </c>
      <c r="K9" s="41">
        <f>D9*C9</f>
        <v>123869</v>
      </c>
    </row>
    <row r="10" spans="1:11" ht="17.5" x14ac:dyDescent="0.35">
      <c r="A10" s="6" t="s">
        <v>31</v>
      </c>
      <c r="B10" s="9">
        <v>4</v>
      </c>
      <c r="C10" s="14">
        <v>32</v>
      </c>
      <c r="D10" s="14">
        <v>2071</v>
      </c>
      <c r="E10" s="14">
        <v>818</v>
      </c>
      <c r="F10" s="14">
        <v>594</v>
      </c>
      <c r="G10" s="15">
        <v>0.28699999999999998</v>
      </c>
      <c r="H10" s="14">
        <v>659</v>
      </c>
      <c r="I10" s="15">
        <v>0.318</v>
      </c>
      <c r="J10" s="16">
        <v>0</v>
      </c>
      <c r="K10" s="41">
        <f>D10*C10</f>
        <v>66272</v>
      </c>
    </row>
    <row r="11" spans="1:11" ht="17.5" x14ac:dyDescent="0.35">
      <c r="A11" s="6" t="s">
        <v>32</v>
      </c>
      <c r="B11" s="9">
        <v>6</v>
      </c>
      <c r="C11" s="14">
        <v>35</v>
      </c>
      <c r="D11" s="14">
        <v>1128</v>
      </c>
      <c r="E11" s="14">
        <v>476</v>
      </c>
      <c r="F11" s="14">
        <v>136</v>
      </c>
      <c r="G11" s="15">
        <v>0.121</v>
      </c>
      <c r="H11" s="14">
        <v>516</v>
      </c>
      <c r="I11" s="15">
        <v>0.45700000000000002</v>
      </c>
      <c r="J11" s="16">
        <v>0</v>
      </c>
      <c r="K11" s="41">
        <f>D11*C11</f>
        <v>39480</v>
      </c>
    </row>
    <row r="12" spans="1:11" ht="17.5" x14ac:dyDescent="0.35">
      <c r="A12" s="6" t="s">
        <v>33</v>
      </c>
      <c r="B12" s="9">
        <v>6</v>
      </c>
      <c r="C12" s="14">
        <v>29</v>
      </c>
      <c r="D12" s="14">
        <v>13396</v>
      </c>
      <c r="E12" s="14">
        <v>7805</v>
      </c>
      <c r="F12" s="14">
        <v>2724</v>
      </c>
      <c r="G12" s="15">
        <v>0.20300000000000001</v>
      </c>
      <c r="H12" s="14">
        <v>2867</v>
      </c>
      <c r="I12" s="15">
        <v>0.214</v>
      </c>
      <c r="J12" s="16">
        <v>0</v>
      </c>
      <c r="K12" s="41">
        <f>D12*C12</f>
        <v>388484</v>
      </c>
    </row>
    <row r="13" spans="1:11" ht="17.5" x14ac:dyDescent="0.35">
      <c r="A13" s="6" t="s">
        <v>34</v>
      </c>
      <c r="B13" s="9">
        <v>4</v>
      </c>
      <c r="C13" s="14">
        <v>14</v>
      </c>
      <c r="D13" s="14">
        <v>1270</v>
      </c>
      <c r="E13" s="14">
        <v>1247</v>
      </c>
      <c r="F13" s="14">
        <v>14</v>
      </c>
      <c r="G13" s="15">
        <v>1.0999999999999999E-2</v>
      </c>
      <c r="H13" s="14">
        <v>9</v>
      </c>
      <c r="I13" s="15">
        <v>7.0000000000000001E-3</v>
      </c>
      <c r="J13" s="16">
        <v>0</v>
      </c>
      <c r="K13" s="41">
        <f>D13*C13</f>
        <v>17780</v>
      </c>
    </row>
    <row r="14" spans="1:11" ht="17.5" x14ac:dyDescent="0.35">
      <c r="A14" s="6" t="s">
        <v>35</v>
      </c>
      <c r="B14" s="9">
        <v>1</v>
      </c>
      <c r="C14" s="14">
        <v>78</v>
      </c>
      <c r="D14" s="14">
        <v>3804</v>
      </c>
      <c r="E14" s="14">
        <v>741</v>
      </c>
      <c r="F14" s="14">
        <v>513</v>
      </c>
      <c r="G14" s="15">
        <v>0.13500000000000001</v>
      </c>
      <c r="H14" s="14">
        <v>2545</v>
      </c>
      <c r="I14" s="15">
        <v>0.66900000000000004</v>
      </c>
      <c r="J14" s="16">
        <v>5</v>
      </c>
      <c r="K14" s="41">
        <f>D14*C14</f>
        <v>296712</v>
      </c>
    </row>
    <row r="15" spans="1:11" ht="17.5" x14ac:dyDescent="0.35">
      <c r="A15" s="6" t="s">
        <v>36</v>
      </c>
      <c r="B15" s="9">
        <v>2</v>
      </c>
      <c r="C15" s="14">
        <v>71</v>
      </c>
      <c r="D15" s="14">
        <v>2277</v>
      </c>
      <c r="E15" s="14">
        <v>370</v>
      </c>
      <c r="F15" s="14">
        <v>277</v>
      </c>
      <c r="G15" s="15">
        <v>0.122</v>
      </c>
      <c r="H15" s="14">
        <v>1630</v>
      </c>
      <c r="I15" s="15">
        <v>0.71599999999999997</v>
      </c>
      <c r="J15" s="16">
        <v>0</v>
      </c>
      <c r="K15" s="41">
        <f>D15*C15</f>
        <v>161667</v>
      </c>
    </row>
    <row r="16" spans="1:11" ht="17.5" x14ac:dyDescent="0.35">
      <c r="A16" s="6" t="s">
        <v>37</v>
      </c>
      <c r="B16" s="9">
        <v>2</v>
      </c>
      <c r="C16" s="14">
        <v>34</v>
      </c>
      <c r="D16" s="14">
        <v>336</v>
      </c>
      <c r="E16" s="14">
        <v>179</v>
      </c>
      <c r="F16" s="14">
        <v>40</v>
      </c>
      <c r="G16" s="15">
        <v>0.11899999999999999</v>
      </c>
      <c r="H16" s="14">
        <v>117</v>
      </c>
      <c r="I16" s="15">
        <v>0.34799999999999998</v>
      </c>
      <c r="J16" s="16">
        <v>0</v>
      </c>
      <c r="K16" s="41">
        <f>D16*C16</f>
        <v>11424</v>
      </c>
    </row>
    <row r="17" spans="1:11" ht="17.5" x14ac:dyDescent="0.35">
      <c r="A17" s="6" t="s">
        <v>38</v>
      </c>
      <c r="B17" s="9">
        <v>3</v>
      </c>
      <c r="C17" s="14">
        <v>61</v>
      </c>
      <c r="D17" s="14">
        <v>49647</v>
      </c>
      <c r="E17" s="14">
        <v>9360</v>
      </c>
      <c r="F17" s="14">
        <v>6563</v>
      </c>
      <c r="G17" s="15">
        <v>0.13200000000000001</v>
      </c>
      <c r="H17" s="14">
        <v>33701</v>
      </c>
      <c r="I17" s="15">
        <v>0.67900000000000005</v>
      </c>
      <c r="J17" s="16">
        <v>23</v>
      </c>
      <c r="K17" s="41">
        <f>D17*C17</f>
        <v>3028467</v>
      </c>
    </row>
    <row r="18" spans="1:11" ht="17.5" x14ac:dyDescent="0.35">
      <c r="A18" s="6" t="s">
        <v>39</v>
      </c>
      <c r="B18" s="9">
        <v>3</v>
      </c>
      <c r="C18" s="14">
        <v>120</v>
      </c>
      <c r="D18" s="14">
        <v>948</v>
      </c>
      <c r="E18" s="14">
        <v>24</v>
      </c>
      <c r="F18" s="14">
        <v>5</v>
      </c>
      <c r="G18" s="15">
        <v>5.0000000000000001E-3</v>
      </c>
      <c r="H18" s="14">
        <v>919</v>
      </c>
      <c r="I18" s="15">
        <v>0.96899999999999997</v>
      </c>
      <c r="J18" s="16">
        <v>0</v>
      </c>
      <c r="K18" s="41">
        <f>D18*C18</f>
        <v>113760</v>
      </c>
    </row>
    <row r="19" spans="1:11" ht="17.5" x14ac:dyDescent="0.35">
      <c r="A19" s="6" t="s">
        <v>40</v>
      </c>
      <c r="B19" s="9">
        <v>6</v>
      </c>
      <c r="C19" s="14">
        <v>51</v>
      </c>
      <c r="D19" s="14">
        <v>1055</v>
      </c>
      <c r="E19" s="14">
        <v>438</v>
      </c>
      <c r="F19" s="14">
        <v>175</v>
      </c>
      <c r="G19" s="15">
        <v>0.16600000000000001</v>
      </c>
      <c r="H19" s="14">
        <v>432</v>
      </c>
      <c r="I19" s="15">
        <v>0.40899999999999997</v>
      </c>
      <c r="J19" s="16">
        <v>10</v>
      </c>
      <c r="K19" s="41">
        <f>D19*C19</f>
        <v>53805</v>
      </c>
    </row>
    <row r="20" spans="1:11" ht="17.5" x14ac:dyDescent="0.35">
      <c r="A20" s="6" t="s">
        <v>41</v>
      </c>
      <c r="B20" s="9">
        <v>5</v>
      </c>
      <c r="C20" s="14">
        <v>38</v>
      </c>
      <c r="D20" s="14">
        <v>1514</v>
      </c>
      <c r="E20" s="14">
        <v>261</v>
      </c>
      <c r="F20" s="14">
        <v>775</v>
      </c>
      <c r="G20" s="15">
        <v>0.51200000000000001</v>
      </c>
      <c r="H20" s="14">
        <v>478</v>
      </c>
      <c r="I20" s="15">
        <v>0.316</v>
      </c>
      <c r="J20" s="16">
        <v>0</v>
      </c>
      <c r="K20" s="41">
        <f>D20*C20</f>
        <v>57532</v>
      </c>
    </row>
    <row r="21" spans="1:11" ht="17.5" x14ac:dyDescent="0.35">
      <c r="A21" s="6" t="s">
        <v>42</v>
      </c>
      <c r="B21" s="9">
        <v>6</v>
      </c>
      <c r="C21" s="14">
        <v>34</v>
      </c>
      <c r="D21" s="14">
        <v>490</v>
      </c>
      <c r="E21" s="14">
        <v>112</v>
      </c>
      <c r="F21" s="14">
        <v>222</v>
      </c>
      <c r="G21" s="15">
        <v>0.45300000000000001</v>
      </c>
      <c r="H21" s="14">
        <v>156</v>
      </c>
      <c r="I21" s="15">
        <v>0.318</v>
      </c>
      <c r="J21" s="16">
        <v>0</v>
      </c>
      <c r="K21" s="41">
        <f>D21*C21</f>
        <v>16660</v>
      </c>
    </row>
    <row r="22" spans="1:11" ht="17.5" x14ac:dyDescent="0.35">
      <c r="A22" s="6" t="s">
        <v>43</v>
      </c>
      <c r="B22" s="9">
        <v>5</v>
      </c>
      <c r="C22" s="14">
        <v>42</v>
      </c>
      <c r="D22" s="14">
        <v>2382</v>
      </c>
      <c r="E22" s="14">
        <v>653</v>
      </c>
      <c r="F22" s="14">
        <v>588</v>
      </c>
      <c r="G22" s="15">
        <v>0.247</v>
      </c>
      <c r="H22" s="14">
        <v>1141</v>
      </c>
      <c r="I22" s="15">
        <v>0.47899999999999998</v>
      </c>
      <c r="J22" s="16">
        <v>0</v>
      </c>
      <c r="K22" s="41">
        <f>D22*C22</f>
        <v>100044</v>
      </c>
    </row>
    <row r="23" spans="1:11" ht="17.5" x14ac:dyDescent="0.35">
      <c r="A23" s="6" t="s">
        <v>44</v>
      </c>
      <c r="B23" s="9">
        <v>5</v>
      </c>
      <c r="C23" s="14">
        <v>52</v>
      </c>
      <c r="D23" s="14">
        <v>5014</v>
      </c>
      <c r="E23" s="14">
        <v>319</v>
      </c>
      <c r="F23" s="14">
        <v>1557</v>
      </c>
      <c r="G23" s="15">
        <v>0.311</v>
      </c>
      <c r="H23" s="14">
        <v>3134</v>
      </c>
      <c r="I23" s="15">
        <v>0.625</v>
      </c>
      <c r="J23" s="16">
        <v>4</v>
      </c>
      <c r="K23" s="41">
        <f>D23*C23</f>
        <v>260728</v>
      </c>
    </row>
    <row r="24" spans="1:11" ht="17.5" x14ac:dyDescent="0.35">
      <c r="A24" s="6" t="s">
        <v>45</v>
      </c>
      <c r="B24" s="9">
        <v>5</v>
      </c>
      <c r="C24" s="14">
        <v>67</v>
      </c>
      <c r="D24" s="14">
        <v>1633</v>
      </c>
      <c r="E24" s="14">
        <v>2</v>
      </c>
      <c r="F24" s="14">
        <v>1</v>
      </c>
      <c r="G24" s="15">
        <v>1E-3</v>
      </c>
      <c r="H24" s="14">
        <v>1630</v>
      </c>
      <c r="I24" s="15">
        <v>0.998</v>
      </c>
      <c r="J24" s="16">
        <v>0</v>
      </c>
      <c r="K24" s="41">
        <f>D24*C24</f>
        <v>109411</v>
      </c>
    </row>
    <row r="25" spans="1:11" ht="17.5" x14ac:dyDescent="0.35">
      <c r="A25" s="6" t="s">
        <v>46</v>
      </c>
      <c r="B25" s="9">
        <v>3</v>
      </c>
      <c r="C25" s="14">
        <v>17</v>
      </c>
      <c r="D25" s="14">
        <v>1061</v>
      </c>
      <c r="E25" s="14">
        <v>896</v>
      </c>
      <c r="F25" s="14">
        <v>135</v>
      </c>
      <c r="G25" s="15">
        <v>0.127</v>
      </c>
      <c r="H25" s="14">
        <v>30</v>
      </c>
      <c r="I25" s="15">
        <v>2.8000000000000001E-2</v>
      </c>
      <c r="J25" s="16">
        <v>0</v>
      </c>
      <c r="K25" s="41">
        <f>D25*C25</f>
        <v>18037</v>
      </c>
    </row>
    <row r="26" spans="1:11" ht="17.5" x14ac:dyDescent="0.35">
      <c r="A26" s="6" t="s">
        <v>47</v>
      </c>
      <c r="B26" s="9">
        <v>4</v>
      </c>
      <c r="C26" s="14">
        <v>24</v>
      </c>
      <c r="D26" s="14">
        <v>5474</v>
      </c>
      <c r="E26" s="14">
        <v>3205</v>
      </c>
      <c r="F26" s="14">
        <v>1266</v>
      </c>
      <c r="G26" s="15">
        <v>0.23100000000000001</v>
      </c>
      <c r="H26" s="14">
        <v>1003</v>
      </c>
      <c r="I26" s="15">
        <v>0.183</v>
      </c>
      <c r="J26" s="16">
        <v>0</v>
      </c>
      <c r="K26" s="41">
        <f>D26*C26</f>
        <v>131376</v>
      </c>
    </row>
    <row r="27" spans="1:11" ht="17.5" x14ac:dyDescent="0.35">
      <c r="A27" s="6" t="s">
        <v>48</v>
      </c>
      <c r="B27" s="9">
        <v>1</v>
      </c>
      <c r="C27" s="14">
        <v>54</v>
      </c>
      <c r="D27" s="14">
        <v>7005</v>
      </c>
      <c r="E27" s="14">
        <v>2009</v>
      </c>
      <c r="F27" s="14">
        <v>988</v>
      </c>
      <c r="G27" s="15">
        <v>0.14099999999999999</v>
      </c>
      <c r="H27" s="14">
        <v>4008</v>
      </c>
      <c r="I27" s="15">
        <v>0.57199999999999995</v>
      </c>
      <c r="J27" s="16">
        <v>0</v>
      </c>
      <c r="K27" s="41">
        <f>D27*C27</f>
        <v>378270</v>
      </c>
    </row>
    <row r="28" spans="1:11" ht="17.5" x14ac:dyDescent="0.35">
      <c r="A28" s="6" t="s">
        <v>49</v>
      </c>
      <c r="B28" s="9">
        <v>2</v>
      </c>
      <c r="C28" s="14">
        <v>24</v>
      </c>
      <c r="D28" s="14">
        <v>1920</v>
      </c>
      <c r="E28" s="14">
        <v>1288</v>
      </c>
      <c r="F28" s="14">
        <v>546</v>
      </c>
      <c r="G28" s="15">
        <v>0.28399999999999997</v>
      </c>
      <c r="H28" s="14">
        <v>82</v>
      </c>
      <c r="I28" s="15">
        <v>4.2999999999999997E-2</v>
      </c>
      <c r="J28" s="16">
        <v>4</v>
      </c>
      <c r="K28" s="41">
        <f>D28*C28</f>
        <v>46080</v>
      </c>
    </row>
    <row r="29" spans="1:11" ht="17.5" x14ac:dyDescent="0.35">
      <c r="A29" s="6" t="s">
        <v>50</v>
      </c>
      <c r="B29" s="9">
        <v>1</v>
      </c>
      <c r="C29" s="14">
        <v>62</v>
      </c>
      <c r="D29" s="14">
        <v>4991</v>
      </c>
      <c r="E29" s="14">
        <v>1395</v>
      </c>
      <c r="F29" s="14">
        <v>623</v>
      </c>
      <c r="G29" s="15">
        <v>0.125</v>
      </c>
      <c r="H29" s="14">
        <v>2968</v>
      </c>
      <c r="I29" s="15">
        <v>0.59499999999999997</v>
      </c>
      <c r="J29" s="16">
        <v>5</v>
      </c>
      <c r="K29" s="41">
        <f>D29*C29</f>
        <v>309442</v>
      </c>
    </row>
    <row r="30" spans="1:11" ht="17.5" x14ac:dyDescent="0.35">
      <c r="A30" s="6" t="s">
        <v>51</v>
      </c>
      <c r="B30" s="9">
        <v>5</v>
      </c>
      <c r="C30" s="14">
        <v>50</v>
      </c>
      <c r="D30" s="14">
        <v>2159</v>
      </c>
      <c r="E30" s="14">
        <v>1140</v>
      </c>
      <c r="F30" s="14">
        <v>93</v>
      </c>
      <c r="G30" s="15">
        <v>4.2999999999999997E-2</v>
      </c>
      <c r="H30" s="14">
        <v>926</v>
      </c>
      <c r="I30" s="15">
        <v>0.42899999999999999</v>
      </c>
      <c r="J30" s="16">
        <v>0</v>
      </c>
      <c r="K30" s="41">
        <f>D30*C30</f>
        <v>107950</v>
      </c>
    </row>
    <row r="31" spans="1:11" ht="17.5" x14ac:dyDescent="0.35">
      <c r="A31" s="6" t="s">
        <v>52</v>
      </c>
      <c r="B31" s="9">
        <v>5</v>
      </c>
      <c r="C31" s="14">
        <v>42</v>
      </c>
      <c r="D31" s="14">
        <v>7055</v>
      </c>
      <c r="E31" s="14">
        <v>2360</v>
      </c>
      <c r="F31" s="14">
        <v>1210</v>
      </c>
      <c r="G31" s="15">
        <v>0.17199999999999999</v>
      </c>
      <c r="H31" s="14">
        <v>3484</v>
      </c>
      <c r="I31" s="15">
        <v>0.49399999999999999</v>
      </c>
      <c r="J31" s="16">
        <v>1</v>
      </c>
      <c r="K31" s="41">
        <f>D31*C31</f>
        <v>296310</v>
      </c>
    </row>
    <row r="32" spans="1:11" ht="17.5" x14ac:dyDescent="0.35">
      <c r="A32" s="6" t="s">
        <v>53</v>
      </c>
      <c r="B32" s="9">
        <v>5</v>
      </c>
      <c r="C32" s="14">
        <v>44</v>
      </c>
      <c r="D32" s="14">
        <v>20015</v>
      </c>
      <c r="E32" s="14">
        <v>6828</v>
      </c>
      <c r="F32" s="14">
        <v>3149</v>
      </c>
      <c r="G32" s="15">
        <v>0.157</v>
      </c>
      <c r="H32" s="14">
        <v>10035</v>
      </c>
      <c r="I32" s="15">
        <v>0.501</v>
      </c>
      <c r="J32" s="16">
        <v>3</v>
      </c>
      <c r="K32" s="41">
        <f>D32*C32</f>
        <v>880660</v>
      </c>
    </row>
    <row r="33" spans="1:11" ht="17.5" x14ac:dyDescent="0.35">
      <c r="A33" s="6" t="s">
        <v>54</v>
      </c>
      <c r="B33" s="9">
        <v>3</v>
      </c>
      <c r="C33" s="14">
        <v>19</v>
      </c>
      <c r="D33" s="14">
        <v>14519</v>
      </c>
      <c r="E33" s="14">
        <v>10998</v>
      </c>
      <c r="F33" s="14">
        <v>1336</v>
      </c>
      <c r="G33" s="15">
        <v>9.1999999999999998E-2</v>
      </c>
      <c r="H33" s="14">
        <v>2185</v>
      </c>
      <c r="I33" s="15">
        <v>0.15</v>
      </c>
      <c r="J33" s="16">
        <v>0</v>
      </c>
      <c r="K33" s="41">
        <f>D33*C33</f>
        <v>275861</v>
      </c>
    </row>
    <row r="34" spans="1:11" ht="17.5" x14ac:dyDescent="0.35">
      <c r="A34" s="6" t="s">
        <v>55</v>
      </c>
      <c r="B34" s="9">
        <v>4</v>
      </c>
      <c r="C34" s="14">
        <v>12</v>
      </c>
      <c r="D34" s="14">
        <v>70</v>
      </c>
      <c r="E34" s="14">
        <v>69</v>
      </c>
      <c r="F34" s="14">
        <v>0</v>
      </c>
      <c r="G34" s="15">
        <v>0</v>
      </c>
      <c r="H34" s="14">
        <v>1</v>
      </c>
      <c r="I34" s="15">
        <v>1.4E-2</v>
      </c>
      <c r="J34" s="16">
        <v>0</v>
      </c>
      <c r="K34" s="41">
        <f>D34*C34</f>
        <v>840</v>
      </c>
    </row>
    <row r="35" spans="1:11" ht="17.5" x14ac:dyDescent="0.35">
      <c r="A35" s="6" t="s">
        <v>56</v>
      </c>
      <c r="B35" s="9">
        <v>3</v>
      </c>
      <c r="C35" s="14">
        <v>47</v>
      </c>
      <c r="D35" s="14">
        <v>28904</v>
      </c>
      <c r="E35" s="14">
        <v>8014</v>
      </c>
      <c r="F35" s="14">
        <v>4921</v>
      </c>
      <c r="G35" s="15">
        <v>0.17</v>
      </c>
      <c r="H35" s="14">
        <v>15969</v>
      </c>
      <c r="I35" s="15">
        <v>0.55200000000000005</v>
      </c>
      <c r="J35" s="16">
        <v>0</v>
      </c>
      <c r="K35" s="41">
        <f>D35*C35</f>
        <v>1358488</v>
      </c>
    </row>
    <row r="36" spans="1:11" ht="17.5" x14ac:dyDescent="0.35">
      <c r="A36" s="6" t="s">
        <v>57</v>
      </c>
      <c r="B36" s="9">
        <v>4</v>
      </c>
      <c r="C36" s="14">
        <v>46</v>
      </c>
      <c r="D36" s="14">
        <v>3014</v>
      </c>
      <c r="E36" s="14">
        <v>1205</v>
      </c>
      <c r="F36" s="14">
        <v>241</v>
      </c>
      <c r="G36" s="15">
        <v>0.08</v>
      </c>
      <c r="H36" s="14">
        <v>1568</v>
      </c>
      <c r="I36" s="15">
        <v>0.52</v>
      </c>
      <c r="J36" s="16">
        <v>0</v>
      </c>
      <c r="K36" s="41">
        <f>D36*C36</f>
        <v>138644</v>
      </c>
    </row>
    <row r="37" spans="1:11" ht="17.5" x14ac:dyDescent="0.35">
      <c r="A37" s="6" t="s">
        <v>58</v>
      </c>
      <c r="B37" s="9">
        <v>5</v>
      </c>
      <c r="C37" s="14">
        <v>58</v>
      </c>
      <c r="D37" s="14">
        <v>7094</v>
      </c>
      <c r="E37" s="14">
        <v>1818</v>
      </c>
      <c r="F37" s="14">
        <v>1128</v>
      </c>
      <c r="G37" s="15">
        <v>0.159</v>
      </c>
      <c r="H37" s="14">
        <v>4145</v>
      </c>
      <c r="I37" s="15">
        <v>0.58399999999999996</v>
      </c>
      <c r="J37" s="16">
        <v>3</v>
      </c>
      <c r="K37" s="41">
        <f>D37*C37</f>
        <v>411452</v>
      </c>
    </row>
    <row r="38" spans="1:11" ht="17.5" x14ac:dyDescent="0.35">
      <c r="A38" s="6" t="s">
        <v>59</v>
      </c>
      <c r="B38" s="9">
        <v>1</v>
      </c>
      <c r="C38" s="14">
        <v>72</v>
      </c>
      <c r="D38" s="14">
        <v>658</v>
      </c>
      <c r="E38" s="14">
        <v>13</v>
      </c>
      <c r="F38" s="14">
        <v>16</v>
      </c>
      <c r="G38" s="15">
        <v>2.4E-2</v>
      </c>
      <c r="H38" s="14">
        <v>628</v>
      </c>
      <c r="I38" s="15">
        <v>0.95399999999999996</v>
      </c>
      <c r="J38" s="16">
        <v>1</v>
      </c>
      <c r="K38" s="41">
        <f>D38*C38</f>
        <v>47376</v>
      </c>
    </row>
    <row r="39" spans="1:11" ht="17.5" x14ac:dyDescent="0.35">
      <c r="A39" s="6" t="s">
        <v>60</v>
      </c>
      <c r="B39" s="9">
        <v>1</v>
      </c>
      <c r="C39" s="14">
        <v>43</v>
      </c>
      <c r="D39" s="14">
        <v>3598</v>
      </c>
      <c r="E39" s="14">
        <v>1341</v>
      </c>
      <c r="F39" s="14">
        <v>863</v>
      </c>
      <c r="G39" s="15">
        <v>0.24</v>
      </c>
      <c r="H39" s="14">
        <v>1393</v>
      </c>
      <c r="I39" s="15">
        <v>0.38700000000000001</v>
      </c>
      <c r="J39" s="16">
        <v>1</v>
      </c>
      <c r="K39" s="41">
        <f>D39*C39</f>
        <v>154714</v>
      </c>
    </row>
    <row r="40" spans="1:11" ht="17.5" x14ac:dyDescent="0.35">
      <c r="A40" s="6" t="s">
        <v>61</v>
      </c>
      <c r="B40" s="9">
        <v>4</v>
      </c>
      <c r="C40" s="14">
        <v>31</v>
      </c>
      <c r="D40" s="14">
        <v>4199</v>
      </c>
      <c r="E40" s="14">
        <v>2011</v>
      </c>
      <c r="F40" s="14">
        <v>862</v>
      </c>
      <c r="G40" s="15">
        <v>0.20499999999999999</v>
      </c>
      <c r="H40" s="14">
        <v>1326</v>
      </c>
      <c r="I40" s="15">
        <v>0.316</v>
      </c>
      <c r="J40" s="16">
        <v>0</v>
      </c>
      <c r="K40" s="41">
        <f>D40*C40</f>
        <v>130169</v>
      </c>
    </row>
    <row r="41" spans="1:11" ht="17.5" x14ac:dyDescent="0.35">
      <c r="A41" s="6" t="s">
        <v>62</v>
      </c>
      <c r="B41" s="9">
        <v>6</v>
      </c>
      <c r="C41" s="14">
        <v>34</v>
      </c>
      <c r="D41" s="14">
        <v>776</v>
      </c>
      <c r="E41" s="14">
        <v>396</v>
      </c>
      <c r="F41" s="14">
        <v>39</v>
      </c>
      <c r="G41" s="15">
        <v>0.05</v>
      </c>
      <c r="H41" s="14">
        <v>341</v>
      </c>
      <c r="I41" s="15">
        <v>0.439</v>
      </c>
      <c r="J41" s="16">
        <v>0</v>
      </c>
      <c r="K41" s="41">
        <f>D41*C41</f>
        <v>26384</v>
      </c>
    </row>
    <row r="42" spans="1:11" ht="17.5" x14ac:dyDescent="0.35">
      <c r="A42" s="6" t="s">
        <v>63</v>
      </c>
      <c r="B42" s="9">
        <v>1</v>
      </c>
      <c r="C42" s="14">
        <v>37</v>
      </c>
      <c r="D42" s="14">
        <v>2276</v>
      </c>
      <c r="E42" s="14">
        <v>1159</v>
      </c>
      <c r="F42" s="14">
        <v>436</v>
      </c>
      <c r="G42" s="15">
        <v>0.192</v>
      </c>
      <c r="H42" s="14">
        <v>681</v>
      </c>
      <c r="I42" s="15">
        <v>0.29899999999999999</v>
      </c>
      <c r="J42" s="16">
        <v>0</v>
      </c>
      <c r="K42" s="41">
        <f>D42*C42</f>
        <v>84212</v>
      </c>
    </row>
    <row r="43" spans="1:11" ht="17.5" x14ac:dyDescent="0.35">
      <c r="A43" s="6" t="s">
        <v>64</v>
      </c>
      <c r="B43" s="9">
        <v>5</v>
      </c>
      <c r="C43" s="14">
        <v>37</v>
      </c>
      <c r="D43" s="14">
        <v>6599</v>
      </c>
      <c r="E43" s="14">
        <v>1662</v>
      </c>
      <c r="F43" s="14">
        <v>2731</v>
      </c>
      <c r="G43" s="15">
        <v>0.41399999999999998</v>
      </c>
      <c r="H43" s="14">
        <v>2206</v>
      </c>
      <c r="I43" s="15">
        <v>0.33400000000000002</v>
      </c>
      <c r="J43" s="16">
        <v>0</v>
      </c>
      <c r="K43" s="41">
        <f>D43*C43</f>
        <v>244163</v>
      </c>
    </row>
    <row r="44" spans="1:11" ht="17.5" x14ac:dyDescent="0.35">
      <c r="A44" s="6" t="s">
        <v>65</v>
      </c>
      <c r="B44" s="9">
        <v>4</v>
      </c>
      <c r="C44" s="14">
        <v>13</v>
      </c>
      <c r="D44" s="14">
        <v>324</v>
      </c>
      <c r="E44" s="14">
        <v>300</v>
      </c>
      <c r="F44" s="14">
        <v>16</v>
      </c>
      <c r="G44" s="15">
        <v>4.9000000000000002E-2</v>
      </c>
      <c r="H44" s="14">
        <v>8</v>
      </c>
      <c r="I44" s="15">
        <v>2.5000000000000001E-2</v>
      </c>
      <c r="J44" s="16">
        <v>0</v>
      </c>
      <c r="K44" s="41">
        <f>D44*C44</f>
        <v>4212</v>
      </c>
    </row>
    <row r="45" spans="1:11" ht="17.5" x14ac:dyDescent="0.35">
      <c r="A45" s="6" t="s">
        <v>66</v>
      </c>
      <c r="B45" s="9">
        <v>6</v>
      </c>
      <c r="C45" s="14">
        <v>31</v>
      </c>
      <c r="D45" s="14">
        <v>275</v>
      </c>
      <c r="E45" s="14">
        <v>120</v>
      </c>
      <c r="F45" s="14">
        <v>104</v>
      </c>
      <c r="G45" s="15">
        <v>0.378</v>
      </c>
      <c r="H45" s="14">
        <v>51</v>
      </c>
      <c r="I45" s="15">
        <v>0.185</v>
      </c>
      <c r="J45" s="16">
        <v>0</v>
      </c>
      <c r="K45" s="41">
        <f>D45*C45</f>
        <v>8525</v>
      </c>
    </row>
    <row r="46" spans="1:11" ht="17.5" x14ac:dyDescent="0.35">
      <c r="A46" s="6" t="s">
        <v>67</v>
      </c>
      <c r="B46" s="9">
        <v>2</v>
      </c>
      <c r="C46" s="14">
        <v>36</v>
      </c>
      <c r="D46" s="14">
        <v>3749</v>
      </c>
      <c r="E46" s="14">
        <v>2032</v>
      </c>
      <c r="F46" s="14">
        <v>822</v>
      </c>
      <c r="G46" s="15">
        <v>0.219</v>
      </c>
      <c r="H46" s="14">
        <v>895</v>
      </c>
      <c r="I46" s="15">
        <v>0.23899999999999999</v>
      </c>
      <c r="J46" s="16">
        <v>0</v>
      </c>
      <c r="K46" s="41">
        <f>D46*C46</f>
        <v>134964</v>
      </c>
    </row>
    <row r="47" spans="1:11" ht="17.5" x14ac:dyDescent="0.35">
      <c r="A47" s="6" t="s">
        <v>68</v>
      </c>
      <c r="B47" s="9">
        <v>1</v>
      </c>
      <c r="C47" s="14">
        <v>91</v>
      </c>
      <c r="D47" s="14">
        <v>334</v>
      </c>
      <c r="E47" s="14">
        <v>80</v>
      </c>
      <c r="F47" s="14">
        <v>54</v>
      </c>
      <c r="G47" s="15">
        <v>0.16200000000000001</v>
      </c>
      <c r="H47" s="14">
        <v>200</v>
      </c>
      <c r="I47" s="15">
        <v>0.59899999999999998</v>
      </c>
      <c r="J47" s="16">
        <v>0</v>
      </c>
      <c r="K47" s="41">
        <f>D47*C47</f>
        <v>30394</v>
      </c>
    </row>
    <row r="48" spans="1:11" ht="17.5" x14ac:dyDescent="0.35">
      <c r="A48" s="6" t="s">
        <v>69</v>
      </c>
      <c r="B48" s="9">
        <v>1</v>
      </c>
      <c r="C48" s="14">
        <v>13</v>
      </c>
      <c r="D48" s="14">
        <v>550</v>
      </c>
      <c r="E48" s="14">
        <v>489</v>
      </c>
      <c r="F48" s="14">
        <v>59</v>
      </c>
      <c r="G48" s="15">
        <v>0.107</v>
      </c>
      <c r="H48" s="14">
        <v>2</v>
      </c>
      <c r="I48" s="15">
        <v>4.0000000000000001E-3</v>
      </c>
      <c r="J48" s="16">
        <v>0</v>
      </c>
      <c r="K48" s="41">
        <f>D48*C48</f>
        <v>7150</v>
      </c>
    </row>
    <row r="49" spans="1:11" ht="17.5" x14ac:dyDescent="0.35">
      <c r="A49" s="6" t="s">
        <v>70</v>
      </c>
      <c r="B49" s="9">
        <v>3</v>
      </c>
      <c r="C49" s="14">
        <v>58</v>
      </c>
      <c r="D49" s="14">
        <v>12380</v>
      </c>
      <c r="E49" s="14">
        <v>1698</v>
      </c>
      <c r="F49" s="14">
        <v>1974</v>
      </c>
      <c r="G49" s="15">
        <v>0.159</v>
      </c>
      <c r="H49" s="14">
        <v>8708</v>
      </c>
      <c r="I49" s="15">
        <v>0.70299999999999996</v>
      </c>
      <c r="J49" s="16">
        <v>0</v>
      </c>
      <c r="K49" s="41">
        <f>D49*C49</f>
        <v>718040</v>
      </c>
    </row>
    <row r="50" spans="1:11" ht="17.5" x14ac:dyDescent="0.35">
      <c r="A50" s="6" t="s">
        <v>71</v>
      </c>
      <c r="B50" s="9">
        <v>4</v>
      </c>
      <c r="C50" s="14">
        <v>34</v>
      </c>
      <c r="D50" s="14">
        <v>497</v>
      </c>
      <c r="E50" s="14">
        <v>196</v>
      </c>
      <c r="F50" s="14">
        <v>109</v>
      </c>
      <c r="G50" s="15">
        <v>0.219</v>
      </c>
      <c r="H50" s="14">
        <v>192</v>
      </c>
      <c r="I50" s="15">
        <v>0.38600000000000001</v>
      </c>
      <c r="J50" s="16">
        <v>0</v>
      </c>
      <c r="K50" s="41">
        <f>D50*C50</f>
        <v>16898</v>
      </c>
    </row>
    <row r="51" spans="1:11" ht="17.5" x14ac:dyDescent="0.35">
      <c r="A51" s="6" t="s">
        <v>72</v>
      </c>
      <c r="B51" s="9">
        <v>3</v>
      </c>
      <c r="C51" s="14">
        <v>59</v>
      </c>
      <c r="D51" s="14">
        <v>11505</v>
      </c>
      <c r="E51" s="14">
        <v>2480</v>
      </c>
      <c r="F51" s="14">
        <v>1435</v>
      </c>
      <c r="G51" s="15">
        <v>0.125</v>
      </c>
      <c r="H51" s="14">
        <v>7590</v>
      </c>
      <c r="I51" s="15">
        <v>0.66</v>
      </c>
      <c r="J51" s="16">
        <v>0</v>
      </c>
      <c r="K51" s="41">
        <f>D51*C51</f>
        <v>678795</v>
      </c>
    </row>
    <row r="52" spans="1:11" ht="17.5" x14ac:dyDescent="0.35">
      <c r="A52" s="6" t="s">
        <v>73</v>
      </c>
      <c r="B52" s="9">
        <v>4</v>
      </c>
      <c r="C52" s="14">
        <v>75</v>
      </c>
      <c r="D52" s="14">
        <v>18633</v>
      </c>
      <c r="E52" s="14">
        <v>3948</v>
      </c>
      <c r="F52" s="14">
        <v>1032</v>
      </c>
      <c r="G52" s="15">
        <v>5.5E-2</v>
      </c>
      <c r="H52" s="14">
        <v>13652</v>
      </c>
      <c r="I52" s="15">
        <v>0.73299999999999998</v>
      </c>
      <c r="J52" s="16">
        <v>1</v>
      </c>
      <c r="K52" s="41">
        <f>D52*C52</f>
        <v>1397475</v>
      </c>
    </row>
    <row r="53" spans="1:11" ht="17.5" x14ac:dyDescent="0.35">
      <c r="A53" s="6" t="s">
        <v>74</v>
      </c>
      <c r="B53" s="9">
        <v>4</v>
      </c>
      <c r="C53" s="14">
        <v>17</v>
      </c>
      <c r="D53" s="14">
        <v>2311</v>
      </c>
      <c r="E53" s="14">
        <v>1566</v>
      </c>
      <c r="F53" s="14">
        <v>713</v>
      </c>
      <c r="G53" s="15">
        <v>0.309</v>
      </c>
      <c r="H53" s="14">
        <v>32</v>
      </c>
      <c r="I53" s="15">
        <v>1.4E-2</v>
      </c>
      <c r="J53" s="16">
        <v>0</v>
      </c>
      <c r="K53" s="41">
        <f>D53*C53</f>
        <v>39287</v>
      </c>
    </row>
    <row r="54" spans="1:11" ht="17.5" x14ac:dyDescent="0.35">
      <c r="A54" s="6" t="s">
        <v>75</v>
      </c>
      <c r="B54" s="9">
        <v>2</v>
      </c>
      <c r="C54" s="14">
        <v>128</v>
      </c>
      <c r="D54" s="14">
        <v>11729</v>
      </c>
      <c r="E54" s="14">
        <v>418</v>
      </c>
      <c r="F54" s="14">
        <v>213</v>
      </c>
      <c r="G54" s="15">
        <v>1.7999999999999999E-2</v>
      </c>
      <c r="H54" s="14">
        <v>11097</v>
      </c>
      <c r="I54" s="15">
        <v>0.94599999999999995</v>
      </c>
      <c r="J54" s="16">
        <v>1</v>
      </c>
      <c r="K54" s="41">
        <f>D54*C54</f>
        <v>1501312</v>
      </c>
    </row>
    <row r="55" spans="1:11" ht="17.5" x14ac:dyDescent="0.35">
      <c r="A55" s="6" t="s">
        <v>76</v>
      </c>
      <c r="B55" s="9">
        <v>1</v>
      </c>
      <c r="C55" s="14">
        <v>159</v>
      </c>
      <c r="D55" s="14">
        <v>6</v>
      </c>
      <c r="E55" s="14">
        <v>0</v>
      </c>
      <c r="F55" s="14">
        <v>0</v>
      </c>
      <c r="G55" s="15">
        <v>0</v>
      </c>
      <c r="H55" s="14">
        <v>6</v>
      </c>
      <c r="I55" s="15">
        <v>1</v>
      </c>
      <c r="J55" s="16">
        <v>0</v>
      </c>
      <c r="K55" s="41">
        <f>D55*C55</f>
        <v>954</v>
      </c>
    </row>
    <row r="56" spans="1:11" ht="17.5" x14ac:dyDescent="0.35">
      <c r="A56" s="6" t="s">
        <v>77</v>
      </c>
      <c r="B56" s="9">
        <v>1</v>
      </c>
      <c r="C56" s="14">
        <v>69</v>
      </c>
      <c r="D56" s="14">
        <v>148</v>
      </c>
      <c r="E56" s="14">
        <v>4</v>
      </c>
      <c r="F56" s="14">
        <v>26</v>
      </c>
      <c r="G56" s="15">
        <v>0.17599999999999999</v>
      </c>
      <c r="H56" s="14">
        <v>118</v>
      </c>
      <c r="I56" s="15">
        <v>0.79700000000000004</v>
      </c>
      <c r="J56" s="16">
        <v>0</v>
      </c>
      <c r="K56" s="41">
        <f>D56*C56</f>
        <v>10212</v>
      </c>
    </row>
    <row r="57" spans="1:11" ht="17.5" x14ac:dyDescent="0.35">
      <c r="A57" s="6" t="s">
        <v>78</v>
      </c>
      <c r="B57" s="9">
        <v>6</v>
      </c>
      <c r="C57" s="14">
        <v>49</v>
      </c>
      <c r="D57" s="14">
        <v>8365</v>
      </c>
      <c r="E57" s="14">
        <v>1626</v>
      </c>
      <c r="F57" s="14">
        <v>2457</v>
      </c>
      <c r="G57" s="15">
        <v>0.29399999999999998</v>
      </c>
      <c r="H57" s="14">
        <v>4282</v>
      </c>
      <c r="I57" s="15">
        <v>0.51200000000000001</v>
      </c>
      <c r="J57" s="16">
        <v>0</v>
      </c>
      <c r="K57" s="41">
        <f>D57*C57</f>
        <v>409885</v>
      </c>
    </row>
    <row r="58" spans="1:11" ht="17.5" x14ac:dyDescent="0.35">
      <c r="A58" s="6" t="s">
        <v>79</v>
      </c>
      <c r="B58" s="9">
        <v>5</v>
      </c>
      <c r="C58" s="14">
        <v>32</v>
      </c>
      <c r="D58" s="14">
        <v>9655</v>
      </c>
      <c r="E58" s="14">
        <v>4558</v>
      </c>
      <c r="F58" s="14">
        <v>1936</v>
      </c>
      <c r="G58" s="15">
        <v>0.20100000000000001</v>
      </c>
      <c r="H58" s="14">
        <v>3161</v>
      </c>
      <c r="I58" s="15">
        <v>0.32700000000000001</v>
      </c>
      <c r="J58" s="16">
        <v>0</v>
      </c>
      <c r="K58" s="41">
        <f>D58*C58</f>
        <v>308960</v>
      </c>
    </row>
    <row r="59" spans="1:11" ht="17.5" x14ac:dyDescent="0.35">
      <c r="A59" s="6" t="s">
        <v>80</v>
      </c>
      <c r="B59" s="9">
        <v>2</v>
      </c>
      <c r="C59" s="14">
        <v>24</v>
      </c>
      <c r="D59" s="14">
        <v>685</v>
      </c>
      <c r="E59" s="14">
        <v>499</v>
      </c>
      <c r="F59" s="14">
        <v>115</v>
      </c>
      <c r="G59" s="15">
        <v>0.16800000000000001</v>
      </c>
      <c r="H59" s="14">
        <v>71</v>
      </c>
      <c r="I59" s="15">
        <v>0.104</v>
      </c>
      <c r="J59" s="16">
        <v>0</v>
      </c>
      <c r="K59" s="41">
        <f>D59*C59</f>
        <v>16440</v>
      </c>
    </row>
    <row r="60" spans="1:11" ht="18" thickBot="1" x14ac:dyDescent="0.4">
      <c r="A60" s="7" t="s">
        <v>81</v>
      </c>
      <c r="B60" s="79">
        <v>4</v>
      </c>
      <c r="C60" s="21">
        <v>36</v>
      </c>
      <c r="D60" s="21">
        <v>746</v>
      </c>
      <c r="E60" s="21">
        <v>255</v>
      </c>
      <c r="F60" s="21">
        <v>159</v>
      </c>
      <c r="G60" s="22">
        <v>0.21299999999999999</v>
      </c>
      <c r="H60" s="21">
        <v>332</v>
      </c>
      <c r="I60" s="22">
        <v>0.44500000000000001</v>
      </c>
      <c r="J60" s="23">
        <v>0</v>
      </c>
      <c r="K60" s="72">
        <f>D60*C60</f>
        <v>26856</v>
      </c>
    </row>
    <row r="61" spans="1:11" ht="18.5" thickBot="1" x14ac:dyDescent="0.45">
      <c r="A61" s="77" t="s">
        <v>82</v>
      </c>
      <c r="B61" s="78"/>
      <c r="C61" s="73">
        <f>K61/D61</f>
        <v>52.092605721840336</v>
      </c>
      <c r="D61" s="74">
        <f>SUM(D8:D60)</f>
        <v>291969</v>
      </c>
      <c r="E61" s="74">
        <f>SUM(E8:E60)</f>
        <v>91101</v>
      </c>
      <c r="F61" s="74">
        <f>SUM(F8:F60)</f>
        <v>46177</v>
      </c>
      <c r="G61" s="75">
        <f>F61/D61</f>
        <v>0.15815720162072</v>
      </c>
      <c r="H61" s="74">
        <f>SUM(H8:H60)</f>
        <v>154629</v>
      </c>
      <c r="I61" s="75">
        <f>H61/D61</f>
        <v>0.52960759532690116</v>
      </c>
      <c r="J61" s="74">
        <f>SUM(J8:J60)</f>
        <v>62</v>
      </c>
      <c r="K61" s="76">
        <f>SUM(K8:K60)</f>
        <v>15209426</v>
      </c>
    </row>
    <row r="62" spans="1:11" ht="18" customHeight="1" x14ac:dyDescent="0.35">
      <c r="A62" s="94" t="s">
        <v>86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5.5" x14ac:dyDescent="0.35">
      <c r="A63" s="37"/>
      <c r="B63" s="83" t="s">
        <v>87</v>
      </c>
      <c r="C63" s="83"/>
      <c r="D63" s="83"/>
      <c r="E63" s="83"/>
      <c r="F63" s="83"/>
      <c r="G63" s="83"/>
      <c r="H63" s="83"/>
      <c r="I63" s="83"/>
      <c r="J63" s="83"/>
      <c r="K63" s="84"/>
    </row>
    <row r="64" spans="1:11" ht="15.5" x14ac:dyDescent="0.35">
      <c r="A64" s="82" t="s">
        <v>88</v>
      </c>
      <c r="B64" s="83"/>
      <c r="C64" s="83"/>
      <c r="D64" s="83"/>
      <c r="E64" s="83"/>
      <c r="F64" s="83"/>
      <c r="G64" s="83"/>
      <c r="H64" s="83"/>
      <c r="I64" s="83"/>
      <c r="J64" s="83"/>
      <c r="K64" s="84"/>
    </row>
    <row r="65" spans="1:11" ht="16" thickBot="1" x14ac:dyDescent="0.4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50" t="s">
        <v>19</v>
      </c>
    </row>
    <row r="8" spans="1:10" ht="17.5" x14ac:dyDescent="0.35">
      <c r="A8" s="2" t="s">
        <v>35</v>
      </c>
      <c r="B8" s="18">
        <v>78</v>
      </c>
      <c r="C8" s="18">
        <v>3804</v>
      </c>
      <c r="D8" s="18">
        <v>741</v>
      </c>
      <c r="E8" s="18">
        <v>513</v>
      </c>
      <c r="F8" s="19">
        <v>0.13500000000000001</v>
      </c>
      <c r="G8" s="18">
        <v>2545</v>
      </c>
      <c r="H8" s="19">
        <v>0.66900000000000004</v>
      </c>
      <c r="I8" s="62">
        <v>5</v>
      </c>
      <c r="J8" s="41">
        <f>C8*B8</f>
        <v>296712</v>
      </c>
    </row>
    <row r="9" spans="1:10" ht="17.5" x14ac:dyDescent="0.35">
      <c r="A9" s="3" t="s">
        <v>48</v>
      </c>
      <c r="B9" s="14">
        <v>54</v>
      </c>
      <c r="C9" s="14">
        <v>7005</v>
      </c>
      <c r="D9" s="14">
        <v>2009</v>
      </c>
      <c r="E9" s="14">
        <v>988</v>
      </c>
      <c r="F9" s="15">
        <v>0.14099999999999999</v>
      </c>
      <c r="G9" s="14">
        <v>4008</v>
      </c>
      <c r="H9" s="15">
        <v>0.57199999999999995</v>
      </c>
      <c r="I9" s="63">
        <v>0</v>
      </c>
      <c r="J9" s="41">
        <f>C9*B9</f>
        <v>378270</v>
      </c>
    </row>
    <row r="10" spans="1:10" ht="17.5" x14ac:dyDescent="0.35">
      <c r="A10" s="3" t="s">
        <v>50</v>
      </c>
      <c r="B10" s="14">
        <v>62</v>
      </c>
      <c r="C10" s="14">
        <v>4991</v>
      </c>
      <c r="D10" s="14">
        <v>1395</v>
      </c>
      <c r="E10" s="14">
        <v>623</v>
      </c>
      <c r="F10" s="15">
        <v>0.125</v>
      </c>
      <c r="G10" s="14">
        <v>2968</v>
      </c>
      <c r="H10" s="15">
        <v>0.59499999999999997</v>
      </c>
      <c r="I10" s="63">
        <v>5</v>
      </c>
      <c r="J10" s="41">
        <f t="shared" ref="J10:J17" si="0">C10*B10</f>
        <v>309442</v>
      </c>
    </row>
    <row r="11" spans="1:10" ht="17.5" x14ac:dyDescent="0.35">
      <c r="A11" s="3" t="s">
        <v>59</v>
      </c>
      <c r="B11" s="14">
        <v>72</v>
      </c>
      <c r="C11" s="14">
        <v>658</v>
      </c>
      <c r="D11" s="14">
        <v>13</v>
      </c>
      <c r="E11" s="14">
        <v>16</v>
      </c>
      <c r="F11" s="15">
        <v>2.4E-2</v>
      </c>
      <c r="G11" s="14">
        <v>628</v>
      </c>
      <c r="H11" s="15">
        <v>0.95399999999999996</v>
      </c>
      <c r="I11" s="63">
        <v>1</v>
      </c>
      <c r="J11" s="41">
        <f t="shared" si="0"/>
        <v>47376</v>
      </c>
    </row>
    <row r="12" spans="1:10" ht="17.5" x14ac:dyDescent="0.35">
      <c r="A12" s="3" t="s">
        <v>60</v>
      </c>
      <c r="B12" s="12">
        <v>43</v>
      </c>
      <c r="C12" s="12">
        <v>3598</v>
      </c>
      <c r="D12" s="12">
        <v>1341</v>
      </c>
      <c r="E12" s="12">
        <v>863</v>
      </c>
      <c r="F12" s="13">
        <v>0.24</v>
      </c>
      <c r="G12" s="12">
        <v>1393</v>
      </c>
      <c r="H12" s="13">
        <v>0.38700000000000001</v>
      </c>
      <c r="I12" s="64">
        <v>1</v>
      </c>
      <c r="J12" s="41">
        <f t="shared" si="0"/>
        <v>154714</v>
      </c>
    </row>
    <row r="13" spans="1:10" ht="17.5" x14ac:dyDescent="0.35">
      <c r="A13" s="3" t="s">
        <v>63</v>
      </c>
      <c r="B13" s="14">
        <v>37</v>
      </c>
      <c r="C13" s="14">
        <v>2276</v>
      </c>
      <c r="D13" s="14">
        <v>1159</v>
      </c>
      <c r="E13" s="14">
        <v>436</v>
      </c>
      <c r="F13" s="15">
        <v>0.192</v>
      </c>
      <c r="G13" s="14">
        <v>681</v>
      </c>
      <c r="H13" s="15">
        <v>0.29899999999999999</v>
      </c>
      <c r="I13" s="63">
        <v>0</v>
      </c>
      <c r="J13" s="41">
        <f t="shared" si="0"/>
        <v>84212</v>
      </c>
    </row>
    <row r="14" spans="1:10" ht="17.5" x14ac:dyDescent="0.35">
      <c r="A14" s="3" t="s">
        <v>68</v>
      </c>
      <c r="B14" s="14">
        <v>91</v>
      </c>
      <c r="C14" s="14">
        <v>334</v>
      </c>
      <c r="D14" s="14">
        <v>80</v>
      </c>
      <c r="E14" s="14">
        <v>54</v>
      </c>
      <c r="F14" s="15">
        <v>0.16200000000000001</v>
      </c>
      <c r="G14" s="14">
        <v>200</v>
      </c>
      <c r="H14" s="15">
        <v>0.59899999999999998</v>
      </c>
      <c r="I14" s="63">
        <v>0</v>
      </c>
      <c r="J14" s="41">
        <f t="shared" si="0"/>
        <v>30394</v>
      </c>
    </row>
    <row r="15" spans="1:10" ht="17.5" x14ac:dyDescent="0.35">
      <c r="A15" s="3" t="s">
        <v>69</v>
      </c>
      <c r="B15" s="14">
        <v>13</v>
      </c>
      <c r="C15" s="14">
        <v>550</v>
      </c>
      <c r="D15" s="14">
        <v>489</v>
      </c>
      <c r="E15" s="14">
        <v>59</v>
      </c>
      <c r="F15" s="15">
        <v>0.107</v>
      </c>
      <c r="G15" s="14">
        <v>2</v>
      </c>
      <c r="H15" s="15">
        <v>4.0000000000000001E-3</v>
      </c>
      <c r="I15" s="63">
        <v>0</v>
      </c>
      <c r="J15" s="41">
        <f t="shared" si="0"/>
        <v>7150</v>
      </c>
    </row>
    <row r="16" spans="1:10" ht="17.5" x14ac:dyDescent="0.35">
      <c r="A16" s="3" t="s">
        <v>76</v>
      </c>
      <c r="B16" s="14">
        <v>159</v>
      </c>
      <c r="C16" s="14">
        <v>6</v>
      </c>
      <c r="D16" s="14">
        <v>0</v>
      </c>
      <c r="E16" s="14">
        <v>0</v>
      </c>
      <c r="F16" s="15">
        <v>0</v>
      </c>
      <c r="G16" s="14">
        <v>6</v>
      </c>
      <c r="H16" s="15">
        <v>1</v>
      </c>
      <c r="I16" s="63">
        <v>0</v>
      </c>
      <c r="J16" s="41">
        <f t="shared" si="0"/>
        <v>954</v>
      </c>
    </row>
    <row r="17" spans="1:10" ht="18" thickBot="1" x14ac:dyDescent="0.4">
      <c r="A17" s="70" t="s">
        <v>77</v>
      </c>
      <c r="B17" s="21">
        <v>69</v>
      </c>
      <c r="C17" s="21">
        <v>148</v>
      </c>
      <c r="D17" s="21">
        <v>4</v>
      </c>
      <c r="E17" s="21">
        <v>26</v>
      </c>
      <c r="F17" s="22">
        <v>0.17599999999999999</v>
      </c>
      <c r="G17" s="21">
        <v>118</v>
      </c>
      <c r="H17" s="22">
        <v>0.79700000000000004</v>
      </c>
      <c r="I17" s="71">
        <v>0</v>
      </c>
      <c r="J17" s="72">
        <f t="shared" si="0"/>
        <v>10212</v>
      </c>
    </row>
    <row r="18" spans="1:10" ht="39.75" customHeight="1" thickBot="1" x14ac:dyDescent="0.45">
      <c r="A18" s="65" t="s">
        <v>83</v>
      </c>
      <c r="B18" s="66">
        <f>J18/C18</f>
        <v>56.458536585365856</v>
      </c>
      <c r="C18" s="67">
        <f>SUM(C8:C17)</f>
        <v>23370</v>
      </c>
      <c r="D18" s="68">
        <f>SUM(D8:D17)</f>
        <v>7231</v>
      </c>
      <c r="E18" s="67">
        <f>SUM(E8:E17)</f>
        <v>3578</v>
      </c>
      <c r="F18" s="69">
        <f>E18/C18</f>
        <v>0.1531022678647839</v>
      </c>
      <c r="G18" s="67">
        <f>SUM(G8:G17)</f>
        <v>12549</v>
      </c>
      <c r="H18" s="69">
        <f>G18/C18</f>
        <v>0.53697047496790762</v>
      </c>
      <c r="I18" s="67">
        <f>SUM(I8:I17)</f>
        <v>12</v>
      </c>
      <c r="J18" s="40">
        <f>SUM(J8:J17)</f>
        <v>1319436</v>
      </c>
    </row>
    <row r="19" spans="1:10" ht="18" customHeight="1" x14ac:dyDescent="0.35">
      <c r="A19" s="103" t="s">
        <v>86</v>
      </c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7.5" x14ac:dyDescent="0.35">
      <c r="A20" s="38"/>
      <c r="B20" s="83" t="s">
        <v>87</v>
      </c>
      <c r="C20" s="83"/>
      <c r="D20" s="83"/>
      <c r="E20" s="83"/>
      <c r="F20" s="83"/>
      <c r="G20" s="83"/>
      <c r="H20" s="83"/>
      <c r="I20" s="83"/>
      <c r="J20" s="84"/>
    </row>
    <row r="21" spans="1:10" ht="15.5" x14ac:dyDescent="0.35">
      <c r="A21" s="97" t="s">
        <v>88</v>
      </c>
      <c r="B21" s="98"/>
      <c r="C21" s="98"/>
      <c r="D21" s="98"/>
      <c r="E21" s="98"/>
      <c r="F21" s="98"/>
      <c r="G21" s="98"/>
      <c r="H21" s="98"/>
      <c r="I21" s="98"/>
      <c r="J21" s="99"/>
    </row>
    <row r="22" spans="1:10" ht="16" thickBot="1" x14ac:dyDescent="0.4">
      <c r="A22" s="100" t="s">
        <v>97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106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55"/>
      <c r="B3" s="56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57"/>
      <c r="B4" s="5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57"/>
      <c r="B5" s="5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57"/>
      <c r="B6" s="5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9" t="s">
        <v>17</v>
      </c>
      <c r="B7" s="60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80" t="s">
        <v>36</v>
      </c>
      <c r="B8" s="14">
        <v>71</v>
      </c>
      <c r="C8" s="14">
        <v>2277</v>
      </c>
      <c r="D8" s="14">
        <v>370</v>
      </c>
      <c r="E8" s="14">
        <v>277</v>
      </c>
      <c r="F8" s="15">
        <v>0.122</v>
      </c>
      <c r="G8" s="14">
        <v>1630</v>
      </c>
      <c r="H8" s="15">
        <v>0.71599999999999997</v>
      </c>
      <c r="I8" s="16">
        <v>0</v>
      </c>
      <c r="J8" s="41">
        <f t="shared" ref="J8:J13" si="0">C8*B8</f>
        <v>161667</v>
      </c>
    </row>
    <row r="9" spans="1:10" ht="17.5" x14ac:dyDescent="0.35">
      <c r="A9" s="9" t="s">
        <v>37</v>
      </c>
      <c r="B9" s="14">
        <v>34</v>
      </c>
      <c r="C9" s="14">
        <v>336</v>
      </c>
      <c r="D9" s="14">
        <v>179</v>
      </c>
      <c r="E9" s="14">
        <v>40</v>
      </c>
      <c r="F9" s="15">
        <v>0.11899999999999999</v>
      </c>
      <c r="G9" s="14">
        <v>117</v>
      </c>
      <c r="H9" s="15">
        <v>0.34799999999999998</v>
      </c>
      <c r="I9" s="16">
        <v>0</v>
      </c>
      <c r="J9" s="41">
        <f t="shared" si="0"/>
        <v>11424</v>
      </c>
    </row>
    <row r="10" spans="1:10" ht="17.5" x14ac:dyDescent="0.35">
      <c r="A10" s="6" t="s">
        <v>49</v>
      </c>
      <c r="B10" s="14">
        <v>24</v>
      </c>
      <c r="C10" s="14">
        <v>1920</v>
      </c>
      <c r="D10" s="14">
        <v>1288</v>
      </c>
      <c r="E10" s="14">
        <v>546</v>
      </c>
      <c r="F10" s="15">
        <v>0.28399999999999997</v>
      </c>
      <c r="G10" s="14">
        <v>82</v>
      </c>
      <c r="H10" s="15">
        <v>4.2999999999999997E-2</v>
      </c>
      <c r="I10" s="16">
        <v>4</v>
      </c>
      <c r="J10" s="41">
        <f t="shared" si="0"/>
        <v>46080</v>
      </c>
    </row>
    <row r="11" spans="1:10" ht="17.5" x14ac:dyDescent="0.35">
      <c r="A11" s="6" t="s">
        <v>67</v>
      </c>
      <c r="B11" s="14">
        <v>36</v>
      </c>
      <c r="C11" s="14">
        <v>3749</v>
      </c>
      <c r="D11" s="14">
        <v>2032</v>
      </c>
      <c r="E11" s="14">
        <v>822</v>
      </c>
      <c r="F11" s="15">
        <v>0.219</v>
      </c>
      <c r="G11" s="14">
        <v>895</v>
      </c>
      <c r="H11" s="15">
        <v>0.23899999999999999</v>
      </c>
      <c r="I11" s="16">
        <v>0</v>
      </c>
      <c r="J11" s="41">
        <f t="shared" si="0"/>
        <v>134964</v>
      </c>
    </row>
    <row r="12" spans="1:10" ht="17.5" x14ac:dyDescent="0.35">
      <c r="A12" s="6" t="s">
        <v>75</v>
      </c>
      <c r="B12" s="14">
        <v>128</v>
      </c>
      <c r="C12" s="14">
        <v>11729</v>
      </c>
      <c r="D12" s="14">
        <v>418</v>
      </c>
      <c r="E12" s="14">
        <v>213</v>
      </c>
      <c r="F12" s="15">
        <v>1.7999999999999999E-2</v>
      </c>
      <c r="G12" s="14">
        <v>11097</v>
      </c>
      <c r="H12" s="15">
        <v>0.94599999999999995</v>
      </c>
      <c r="I12" s="16">
        <v>1</v>
      </c>
      <c r="J12" s="41">
        <f t="shared" si="0"/>
        <v>1501312</v>
      </c>
    </row>
    <row r="13" spans="1:10" ht="18" thickBot="1" x14ac:dyDescent="0.4">
      <c r="A13" s="8" t="s">
        <v>80</v>
      </c>
      <c r="B13" s="14">
        <v>24</v>
      </c>
      <c r="C13" s="14">
        <v>685</v>
      </c>
      <c r="D13" s="14">
        <v>499</v>
      </c>
      <c r="E13" s="14">
        <v>115</v>
      </c>
      <c r="F13" s="15">
        <v>0.16800000000000001</v>
      </c>
      <c r="G13" s="14">
        <v>71</v>
      </c>
      <c r="H13" s="15">
        <v>0.104</v>
      </c>
      <c r="I13" s="16">
        <v>0</v>
      </c>
      <c r="J13" s="41">
        <f t="shared" si="0"/>
        <v>16440</v>
      </c>
    </row>
    <row r="14" spans="1:10" ht="36.75" customHeight="1" thickBot="1" x14ac:dyDescent="0.45">
      <c r="A14" s="24" t="s">
        <v>83</v>
      </c>
      <c r="B14" s="25">
        <f>J14/C14</f>
        <v>90.446801314263624</v>
      </c>
      <c r="C14" s="26">
        <f>SUM(C8:C13)</f>
        <v>20696</v>
      </c>
      <c r="D14" s="27">
        <f>SUM(D8:D13)</f>
        <v>4786</v>
      </c>
      <c r="E14" s="26">
        <f>SUM(E8:E13)</f>
        <v>2013</v>
      </c>
      <c r="F14" s="28">
        <f>E14/C14</f>
        <v>9.7265172013915727E-2</v>
      </c>
      <c r="G14" s="26">
        <f>SUM(G8:G13)</f>
        <v>13892</v>
      </c>
      <c r="H14" s="28">
        <f>G14/C14</f>
        <v>0.67124081948202552</v>
      </c>
      <c r="I14" s="26">
        <f>SUM(I8:I13)</f>
        <v>5</v>
      </c>
      <c r="J14" s="29">
        <f>SUM(J8:J13)</f>
        <v>1871887</v>
      </c>
    </row>
    <row r="15" spans="1:10" ht="18" customHeight="1" x14ac:dyDescent="0.35">
      <c r="A15" s="103" t="s">
        <v>86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7.5" x14ac:dyDescent="0.35">
      <c r="A16" s="38"/>
      <c r="B16" s="83" t="s">
        <v>87</v>
      </c>
      <c r="C16" s="83"/>
      <c r="D16" s="83"/>
      <c r="E16" s="83"/>
      <c r="F16" s="83"/>
      <c r="G16" s="83"/>
      <c r="H16" s="83"/>
      <c r="I16" s="83"/>
      <c r="J16" s="84"/>
    </row>
    <row r="17" spans="1:10" ht="15.5" x14ac:dyDescent="0.35">
      <c r="A17" s="97" t="s">
        <v>88</v>
      </c>
      <c r="B17" s="98"/>
      <c r="C17" s="98"/>
      <c r="D17" s="98"/>
      <c r="E17" s="98"/>
      <c r="F17" s="98"/>
      <c r="G17" s="98"/>
      <c r="H17" s="98"/>
      <c r="I17" s="98"/>
      <c r="J17" s="99"/>
    </row>
    <row r="18" spans="1:10" ht="16" thickBot="1" x14ac:dyDescent="0.4">
      <c r="A18" s="100" t="s">
        <v>97</v>
      </c>
      <c r="B18" s="101"/>
      <c r="C18" s="101"/>
      <c r="D18" s="101"/>
      <c r="E18" s="101"/>
      <c r="F18" s="101"/>
      <c r="G18" s="101"/>
      <c r="H18" s="101"/>
      <c r="I18" s="101"/>
      <c r="J18" s="102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30</v>
      </c>
      <c r="B8" s="14">
        <v>97</v>
      </c>
      <c r="C8" s="14">
        <v>1277</v>
      </c>
      <c r="D8" s="14">
        <v>11</v>
      </c>
      <c r="E8" s="14">
        <v>5</v>
      </c>
      <c r="F8" s="15">
        <v>4.0000000000000001E-3</v>
      </c>
      <c r="G8" s="14">
        <v>1261</v>
      </c>
      <c r="H8" s="15">
        <v>0.98699999999999999</v>
      </c>
      <c r="I8" s="16">
        <v>0</v>
      </c>
      <c r="J8" s="41">
        <f t="shared" ref="J8:J15" si="0">C8*B8</f>
        <v>123869</v>
      </c>
    </row>
    <row r="9" spans="1:10" ht="17.5" x14ac:dyDescent="0.35">
      <c r="A9" s="6" t="s">
        <v>38</v>
      </c>
      <c r="B9" s="14">
        <v>61</v>
      </c>
      <c r="C9" s="14">
        <v>49647</v>
      </c>
      <c r="D9" s="14">
        <v>9360</v>
      </c>
      <c r="E9" s="14">
        <v>6563</v>
      </c>
      <c r="F9" s="15">
        <v>0.13200000000000001</v>
      </c>
      <c r="G9" s="14">
        <v>33701</v>
      </c>
      <c r="H9" s="15">
        <v>0.67900000000000005</v>
      </c>
      <c r="I9" s="16">
        <v>23</v>
      </c>
      <c r="J9" s="41">
        <f t="shared" si="0"/>
        <v>3028467</v>
      </c>
    </row>
    <row r="10" spans="1:10" ht="17.5" x14ac:dyDescent="0.35">
      <c r="A10" s="6" t="s">
        <v>39</v>
      </c>
      <c r="B10" s="14">
        <v>120</v>
      </c>
      <c r="C10" s="14">
        <v>948</v>
      </c>
      <c r="D10" s="14">
        <v>24</v>
      </c>
      <c r="E10" s="14">
        <v>5</v>
      </c>
      <c r="F10" s="15">
        <v>5.0000000000000001E-3</v>
      </c>
      <c r="G10" s="14">
        <v>919</v>
      </c>
      <c r="H10" s="15">
        <v>0.96899999999999997</v>
      </c>
      <c r="I10" s="16">
        <v>0</v>
      </c>
      <c r="J10" s="41">
        <f t="shared" si="0"/>
        <v>113760</v>
      </c>
    </row>
    <row r="11" spans="1:10" ht="17.5" x14ac:dyDescent="0.35">
      <c r="A11" s="6" t="s">
        <v>46</v>
      </c>
      <c r="B11" s="14">
        <v>17</v>
      </c>
      <c r="C11" s="14">
        <v>1061</v>
      </c>
      <c r="D11" s="14">
        <v>896</v>
      </c>
      <c r="E11" s="14">
        <v>135</v>
      </c>
      <c r="F11" s="15">
        <v>0.127</v>
      </c>
      <c r="G11" s="14">
        <v>30</v>
      </c>
      <c r="H11" s="15">
        <v>2.8000000000000001E-2</v>
      </c>
      <c r="I11" s="16">
        <v>0</v>
      </c>
      <c r="J11" s="41">
        <f t="shared" si="0"/>
        <v>18037</v>
      </c>
    </row>
    <row r="12" spans="1:10" ht="17.5" x14ac:dyDescent="0.35">
      <c r="A12" s="6" t="s">
        <v>54</v>
      </c>
      <c r="B12" s="14">
        <v>19</v>
      </c>
      <c r="C12" s="14">
        <v>14519</v>
      </c>
      <c r="D12" s="14">
        <v>10998</v>
      </c>
      <c r="E12" s="14">
        <v>1336</v>
      </c>
      <c r="F12" s="15">
        <v>9.1999999999999998E-2</v>
      </c>
      <c r="G12" s="14">
        <v>2185</v>
      </c>
      <c r="H12" s="15">
        <v>0.15</v>
      </c>
      <c r="I12" s="16">
        <v>0</v>
      </c>
      <c r="J12" s="41">
        <f t="shared" si="0"/>
        <v>275861</v>
      </c>
    </row>
    <row r="13" spans="1:10" ht="17.5" x14ac:dyDescent="0.35">
      <c r="A13" s="6" t="s">
        <v>56</v>
      </c>
      <c r="B13" s="14">
        <v>47</v>
      </c>
      <c r="C13" s="14">
        <v>28904</v>
      </c>
      <c r="D13" s="14">
        <v>8014</v>
      </c>
      <c r="E13" s="14">
        <v>4921</v>
      </c>
      <c r="F13" s="15">
        <v>0.17</v>
      </c>
      <c r="G13" s="14">
        <v>15969</v>
      </c>
      <c r="H13" s="15">
        <v>0.55200000000000005</v>
      </c>
      <c r="I13" s="16">
        <v>0</v>
      </c>
      <c r="J13" s="41">
        <f t="shared" si="0"/>
        <v>1358488</v>
      </c>
    </row>
    <row r="14" spans="1:10" ht="17.5" x14ac:dyDescent="0.35">
      <c r="A14" s="6" t="s">
        <v>70</v>
      </c>
      <c r="B14" s="14">
        <v>58</v>
      </c>
      <c r="C14" s="14">
        <v>12380</v>
      </c>
      <c r="D14" s="14">
        <v>1698</v>
      </c>
      <c r="E14" s="14">
        <v>1974</v>
      </c>
      <c r="F14" s="15">
        <v>0.159</v>
      </c>
      <c r="G14" s="14">
        <v>8708</v>
      </c>
      <c r="H14" s="15">
        <v>0.70299999999999996</v>
      </c>
      <c r="I14" s="16">
        <v>0</v>
      </c>
      <c r="J14" s="41">
        <f t="shared" si="0"/>
        <v>718040</v>
      </c>
    </row>
    <row r="15" spans="1:10" ht="18" thickBot="1" x14ac:dyDescent="0.4">
      <c r="A15" s="7" t="s">
        <v>72</v>
      </c>
      <c r="B15" s="14">
        <v>59</v>
      </c>
      <c r="C15" s="14">
        <v>11505</v>
      </c>
      <c r="D15" s="14">
        <v>2480</v>
      </c>
      <c r="E15" s="14">
        <v>1435</v>
      </c>
      <c r="F15" s="15">
        <v>0.125</v>
      </c>
      <c r="G15" s="14">
        <v>7590</v>
      </c>
      <c r="H15" s="15">
        <v>0.66</v>
      </c>
      <c r="I15" s="16">
        <v>0</v>
      </c>
      <c r="J15" s="41">
        <f t="shared" si="0"/>
        <v>678795</v>
      </c>
    </row>
    <row r="16" spans="1:10" ht="36.75" customHeight="1" thickBot="1" x14ac:dyDescent="0.45">
      <c r="A16" s="24" t="s">
        <v>83</v>
      </c>
      <c r="B16" s="30">
        <f>J16/C16</f>
        <v>52.522159662677453</v>
      </c>
      <c r="C16" s="26">
        <f>SUM(C8:C15)</f>
        <v>120241</v>
      </c>
      <c r="D16" s="27">
        <f>SUM(D8:D15)</f>
        <v>33481</v>
      </c>
      <c r="E16" s="31">
        <f>SUM(E8:E15)</f>
        <v>16374</v>
      </c>
      <c r="F16" s="32">
        <f>E16/C16</f>
        <v>0.13617651217138912</v>
      </c>
      <c r="G16" s="26">
        <f>SUM(G8:G15)</f>
        <v>70363</v>
      </c>
      <c r="H16" s="32">
        <f>G16/C16</f>
        <v>0.58518309062632545</v>
      </c>
      <c r="I16" s="26">
        <f>SUM(I8:I15)</f>
        <v>23</v>
      </c>
      <c r="J16" s="29">
        <f>SUM(J8:J15)</f>
        <v>6315317</v>
      </c>
    </row>
    <row r="17" spans="1:10" ht="18" customHeight="1" x14ac:dyDescent="0.35">
      <c r="A17" s="107" t="s">
        <v>86</v>
      </c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 ht="17.5" x14ac:dyDescent="0.35">
      <c r="A18" s="38"/>
      <c r="B18" s="83" t="s">
        <v>87</v>
      </c>
      <c r="C18" s="83"/>
      <c r="D18" s="83"/>
      <c r="E18" s="83"/>
      <c r="F18" s="83"/>
      <c r="G18" s="83"/>
      <c r="H18" s="83"/>
      <c r="I18" s="83"/>
      <c r="J18" s="84"/>
    </row>
    <row r="19" spans="1:10" ht="15.5" x14ac:dyDescent="0.35">
      <c r="A19" s="97" t="s">
        <v>88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6" thickBot="1" x14ac:dyDescent="0.4">
      <c r="A20" s="100" t="s">
        <v>97</v>
      </c>
      <c r="B20" s="101"/>
      <c r="C20" s="101"/>
      <c r="D20" s="101"/>
      <c r="E20" s="101"/>
      <c r="F20" s="101"/>
      <c r="G20" s="101"/>
      <c r="H20" s="101"/>
      <c r="I20" s="101"/>
      <c r="J20" s="102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31</v>
      </c>
      <c r="B8" s="14">
        <v>32</v>
      </c>
      <c r="C8" s="14">
        <v>2071</v>
      </c>
      <c r="D8" s="14">
        <v>818</v>
      </c>
      <c r="E8" s="14">
        <v>594</v>
      </c>
      <c r="F8" s="15">
        <v>0.28699999999999998</v>
      </c>
      <c r="G8" s="14">
        <v>659</v>
      </c>
      <c r="H8" s="15">
        <v>0.318</v>
      </c>
      <c r="I8" s="16">
        <v>0</v>
      </c>
      <c r="J8" s="17">
        <f>C8*B8</f>
        <v>66272</v>
      </c>
    </row>
    <row r="9" spans="1:10" ht="17.5" x14ac:dyDescent="0.35">
      <c r="A9" s="6" t="s">
        <v>34</v>
      </c>
      <c r="B9" s="14">
        <v>14</v>
      </c>
      <c r="C9" s="14">
        <v>1270</v>
      </c>
      <c r="D9" s="14">
        <v>1247</v>
      </c>
      <c r="E9" s="14">
        <v>14</v>
      </c>
      <c r="F9" s="15">
        <v>1.0999999999999999E-2</v>
      </c>
      <c r="G9" s="14">
        <v>9</v>
      </c>
      <c r="H9" s="15">
        <v>7.0000000000000001E-3</v>
      </c>
      <c r="I9" s="16">
        <v>0</v>
      </c>
      <c r="J9" s="17">
        <f t="shared" ref="J9:J18" si="0">C9*B9</f>
        <v>17780</v>
      </c>
    </row>
    <row r="10" spans="1:10" ht="17.5" x14ac:dyDescent="0.35">
      <c r="A10" s="6" t="s">
        <v>47</v>
      </c>
      <c r="B10" s="14">
        <v>24</v>
      </c>
      <c r="C10" s="14">
        <v>5474</v>
      </c>
      <c r="D10" s="14">
        <v>3205</v>
      </c>
      <c r="E10" s="14">
        <v>1266</v>
      </c>
      <c r="F10" s="15">
        <v>0.23100000000000001</v>
      </c>
      <c r="G10" s="14">
        <v>1003</v>
      </c>
      <c r="H10" s="15">
        <v>0.183</v>
      </c>
      <c r="I10" s="16">
        <v>0</v>
      </c>
      <c r="J10" s="17">
        <f t="shared" si="0"/>
        <v>131376</v>
      </c>
    </row>
    <row r="11" spans="1:10" ht="17.5" x14ac:dyDescent="0.35">
      <c r="A11" s="6" t="s">
        <v>55</v>
      </c>
      <c r="B11" s="14">
        <v>12</v>
      </c>
      <c r="C11" s="14">
        <v>70</v>
      </c>
      <c r="D11" s="14">
        <v>69</v>
      </c>
      <c r="E11" s="14">
        <v>0</v>
      </c>
      <c r="F11" s="15">
        <v>0</v>
      </c>
      <c r="G11" s="14">
        <v>1</v>
      </c>
      <c r="H11" s="15">
        <v>1.4E-2</v>
      </c>
      <c r="I11" s="16">
        <v>0</v>
      </c>
      <c r="J11" s="17">
        <f t="shared" si="0"/>
        <v>840</v>
      </c>
    </row>
    <row r="12" spans="1:10" ht="17.5" x14ac:dyDescent="0.35">
      <c r="A12" s="6" t="s">
        <v>57</v>
      </c>
      <c r="B12" s="14">
        <v>46</v>
      </c>
      <c r="C12" s="14">
        <v>3014</v>
      </c>
      <c r="D12" s="14">
        <v>1205</v>
      </c>
      <c r="E12" s="14">
        <v>241</v>
      </c>
      <c r="F12" s="15">
        <v>0.08</v>
      </c>
      <c r="G12" s="14">
        <v>1568</v>
      </c>
      <c r="H12" s="15">
        <v>0.52</v>
      </c>
      <c r="I12" s="16">
        <v>0</v>
      </c>
      <c r="J12" s="17">
        <f t="shared" si="0"/>
        <v>138644</v>
      </c>
    </row>
    <row r="13" spans="1:10" ht="17.5" x14ac:dyDescent="0.35">
      <c r="A13" s="6" t="s">
        <v>61</v>
      </c>
      <c r="B13" s="14">
        <v>31</v>
      </c>
      <c r="C13" s="14">
        <v>4199</v>
      </c>
      <c r="D13" s="14">
        <v>2011</v>
      </c>
      <c r="E13" s="14">
        <v>862</v>
      </c>
      <c r="F13" s="15">
        <v>0.20499999999999999</v>
      </c>
      <c r="G13" s="14">
        <v>1326</v>
      </c>
      <c r="H13" s="15">
        <v>0.316</v>
      </c>
      <c r="I13" s="16">
        <v>0</v>
      </c>
      <c r="J13" s="17">
        <f t="shared" si="0"/>
        <v>130169</v>
      </c>
    </row>
    <row r="14" spans="1:10" ht="17.5" x14ac:dyDescent="0.35">
      <c r="A14" s="6" t="s">
        <v>65</v>
      </c>
      <c r="B14" s="14">
        <v>13</v>
      </c>
      <c r="C14" s="14">
        <v>324</v>
      </c>
      <c r="D14" s="14">
        <v>300</v>
      </c>
      <c r="E14" s="14">
        <v>16</v>
      </c>
      <c r="F14" s="15">
        <v>4.9000000000000002E-2</v>
      </c>
      <c r="G14" s="14">
        <v>8</v>
      </c>
      <c r="H14" s="15">
        <v>2.5000000000000001E-2</v>
      </c>
      <c r="I14" s="16">
        <v>0</v>
      </c>
      <c r="J14" s="17">
        <f t="shared" si="0"/>
        <v>4212</v>
      </c>
    </row>
    <row r="15" spans="1:10" ht="17.5" x14ac:dyDescent="0.35">
      <c r="A15" s="6" t="s">
        <v>71</v>
      </c>
      <c r="B15" s="14">
        <v>34</v>
      </c>
      <c r="C15" s="14">
        <v>497</v>
      </c>
      <c r="D15" s="14">
        <v>196</v>
      </c>
      <c r="E15" s="14">
        <v>109</v>
      </c>
      <c r="F15" s="15">
        <v>0.219</v>
      </c>
      <c r="G15" s="14">
        <v>192</v>
      </c>
      <c r="H15" s="15">
        <v>0.38600000000000001</v>
      </c>
      <c r="I15" s="16">
        <v>0</v>
      </c>
      <c r="J15" s="17">
        <f t="shared" si="0"/>
        <v>16898</v>
      </c>
    </row>
    <row r="16" spans="1:10" ht="17.5" x14ac:dyDescent="0.35">
      <c r="A16" s="6" t="s">
        <v>73</v>
      </c>
      <c r="B16" s="14">
        <v>75</v>
      </c>
      <c r="C16" s="14">
        <v>18633</v>
      </c>
      <c r="D16" s="14">
        <v>3948</v>
      </c>
      <c r="E16" s="14">
        <v>1032</v>
      </c>
      <c r="F16" s="15">
        <v>5.5E-2</v>
      </c>
      <c r="G16" s="14">
        <v>13652</v>
      </c>
      <c r="H16" s="15">
        <v>0.73299999999999998</v>
      </c>
      <c r="I16" s="16">
        <v>1</v>
      </c>
      <c r="J16" s="17">
        <f t="shared" si="0"/>
        <v>1397475</v>
      </c>
    </row>
    <row r="17" spans="1:10" ht="17.5" x14ac:dyDescent="0.35">
      <c r="A17" s="8" t="s">
        <v>74</v>
      </c>
      <c r="B17" s="14">
        <v>17</v>
      </c>
      <c r="C17" s="14">
        <v>2311</v>
      </c>
      <c r="D17" s="14">
        <v>1566</v>
      </c>
      <c r="E17" s="14">
        <v>713</v>
      </c>
      <c r="F17" s="15">
        <v>0.309</v>
      </c>
      <c r="G17" s="14">
        <v>32</v>
      </c>
      <c r="H17" s="15">
        <v>1.4E-2</v>
      </c>
      <c r="I17" s="16">
        <v>0</v>
      </c>
      <c r="J17" s="41">
        <f t="shared" si="0"/>
        <v>39287</v>
      </c>
    </row>
    <row r="18" spans="1:10" ht="18" thickBot="1" x14ac:dyDescent="0.4">
      <c r="A18" s="7" t="s">
        <v>81</v>
      </c>
      <c r="B18" s="14">
        <v>36</v>
      </c>
      <c r="C18" s="14">
        <v>746</v>
      </c>
      <c r="D18" s="14">
        <v>255</v>
      </c>
      <c r="E18" s="14">
        <v>159</v>
      </c>
      <c r="F18" s="15">
        <v>0.21299999999999999</v>
      </c>
      <c r="G18" s="14">
        <v>332</v>
      </c>
      <c r="H18" s="15">
        <v>0.44500000000000001</v>
      </c>
      <c r="I18" s="16">
        <v>0</v>
      </c>
      <c r="J18" s="41">
        <f t="shared" si="0"/>
        <v>26856</v>
      </c>
    </row>
    <row r="19" spans="1:10" ht="36.75" customHeight="1" thickBot="1" x14ac:dyDescent="0.45">
      <c r="A19" s="24" t="s">
        <v>83</v>
      </c>
      <c r="B19" s="33">
        <f>J19/C19</f>
        <v>51.019425522546555</v>
      </c>
      <c r="C19" s="26">
        <f>SUM(C8:C18)</f>
        <v>38609</v>
      </c>
      <c r="D19" s="27">
        <f>SUM(D8:D18)</f>
        <v>14820</v>
      </c>
      <c r="E19" s="26">
        <f>SUM(E8:E18)</f>
        <v>5006</v>
      </c>
      <c r="F19" s="28">
        <f>E19/C19</f>
        <v>0.12965888782408247</v>
      </c>
      <c r="G19" s="26">
        <f>SUM(G8:G18)</f>
        <v>18782</v>
      </c>
      <c r="H19" s="28">
        <f>G19/C19</f>
        <v>0.48646688595923232</v>
      </c>
      <c r="I19" s="26">
        <f>SUM(I8:I18)</f>
        <v>1</v>
      </c>
      <c r="J19" s="29">
        <f>SUM(J8:J18)</f>
        <v>1969809</v>
      </c>
    </row>
    <row r="20" spans="1:10" ht="18" customHeight="1" x14ac:dyDescent="0.35">
      <c r="A20" s="103" t="s">
        <v>86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38"/>
      <c r="B21" s="83" t="s">
        <v>87</v>
      </c>
      <c r="C21" s="83"/>
      <c r="D21" s="83"/>
      <c r="E21" s="83"/>
      <c r="F21" s="83"/>
      <c r="G21" s="83"/>
      <c r="H21" s="83"/>
      <c r="I21" s="83"/>
      <c r="J21" s="84"/>
    </row>
    <row r="22" spans="1:10" ht="15.5" x14ac:dyDescent="0.35">
      <c r="A22" s="97" t="s">
        <v>88</v>
      </c>
      <c r="B22" s="98"/>
      <c r="C22" s="98"/>
      <c r="D22" s="98"/>
      <c r="E22" s="98"/>
      <c r="F22" s="98"/>
      <c r="G22" s="98"/>
      <c r="H22" s="98"/>
      <c r="I22" s="98"/>
      <c r="J22" s="99"/>
    </row>
    <row r="23" spans="1:10" ht="16" thickBot="1" x14ac:dyDescent="0.4">
      <c r="A23" s="100" t="s">
        <v>97</v>
      </c>
      <c r="B23" s="101"/>
      <c r="C23" s="101"/>
      <c r="D23" s="101"/>
      <c r="E23" s="101"/>
      <c r="F23" s="101"/>
      <c r="G23" s="101"/>
      <c r="H23" s="101"/>
      <c r="I23" s="101"/>
      <c r="J23" s="102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" t="s">
        <v>41</v>
      </c>
      <c r="B8" s="14">
        <v>38</v>
      </c>
      <c r="C8" s="14">
        <v>1514</v>
      </c>
      <c r="D8" s="14">
        <v>261</v>
      </c>
      <c r="E8" s="14">
        <v>775</v>
      </c>
      <c r="F8" s="15">
        <v>0.51200000000000001</v>
      </c>
      <c r="G8" s="14">
        <v>478</v>
      </c>
      <c r="H8" s="15">
        <v>0.316</v>
      </c>
      <c r="I8" s="16">
        <v>0</v>
      </c>
      <c r="J8" s="41">
        <f>C8*B8</f>
        <v>57532</v>
      </c>
    </row>
    <row r="9" spans="1:10" ht="17.5" x14ac:dyDescent="0.35">
      <c r="A9" s="6" t="s">
        <v>43</v>
      </c>
      <c r="B9" s="14">
        <v>42</v>
      </c>
      <c r="C9" s="14">
        <v>2382</v>
      </c>
      <c r="D9" s="14">
        <v>653</v>
      </c>
      <c r="E9" s="14">
        <v>588</v>
      </c>
      <c r="F9" s="15">
        <v>0.247</v>
      </c>
      <c r="G9" s="14">
        <v>1141</v>
      </c>
      <c r="H9" s="15">
        <v>0.47899999999999998</v>
      </c>
      <c r="I9" s="16">
        <v>0</v>
      </c>
      <c r="J9" s="41">
        <f t="shared" ref="J9:J17" si="0">C9*B9</f>
        <v>100044</v>
      </c>
    </row>
    <row r="10" spans="1:10" ht="17.5" x14ac:dyDescent="0.35">
      <c r="A10" s="6" t="s">
        <v>44</v>
      </c>
      <c r="B10" s="14">
        <v>52</v>
      </c>
      <c r="C10" s="14">
        <v>5014</v>
      </c>
      <c r="D10" s="14">
        <v>319</v>
      </c>
      <c r="E10" s="14">
        <v>1557</v>
      </c>
      <c r="F10" s="15">
        <v>0.311</v>
      </c>
      <c r="G10" s="14">
        <v>3134</v>
      </c>
      <c r="H10" s="15">
        <v>0.625</v>
      </c>
      <c r="I10" s="16">
        <v>4</v>
      </c>
      <c r="J10" s="41">
        <f t="shared" si="0"/>
        <v>260728</v>
      </c>
    </row>
    <row r="11" spans="1:10" ht="17.5" x14ac:dyDescent="0.35">
      <c r="A11" s="6" t="s">
        <v>45</v>
      </c>
      <c r="B11" s="14">
        <v>67</v>
      </c>
      <c r="C11" s="14">
        <v>1633</v>
      </c>
      <c r="D11" s="14">
        <v>2</v>
      </c>
      <c r="E11" s="14">
        <v>1</v>
      </c>
      <c r="F11" s="15">
        <v>1E-3</v>
      </c>
      <c r="G11" s="14">
        <v>1630</v>
      </c>
      <c r="H11" s="15">
        <v>0.998</v>
      </c>
      <c r="I11" s="16">
        <v>0</v>
      </c>
      <c r="J11" s="41">
        <f t="shared" si="0"/>
        <v>109411</v>
      </c>
    </row>
    <row r="12" spans="1:10" ht="17.5" x14ac:dyDescent="0.35">
      <c r="A12" s="6" t="s">
        <v>51</v>
      </c>
      <c r="B12" s="14">
        <v>50</v>
      </c>
      <c r="C12" s="14">
        <v>2159</v>
      </c>
      <c r="D12" s="14">
        <v>1140</v>
      </c>
      <c r="E12" s="14">
        <v>93</v>
      </c>
      <c r="F12" s="15">
        <v>4.2999999999999997E-2</v>
      </c>
      <c r="G12" s="14">
        <v>926</v>
      </c>
      <c r="H12" s="15">
        <v>0.42899999999999999</v>
      </c>
      <c r="I12" s="16">
        <v>0</v>
      </c>
      <c r="J12" s="41">
        <f t="shared" si="0"/>
        <v>107950</v>
      </c>
    </row>
    <row r="13" spans="1:10" ht="17.5" x14ac:dyDescent="0.35">
      <c r="A13" s="3" t="s">
        <v>52</v>
      </c>
      <c r="B13" s="14">
        <v>42</v>
      </c>
      <c r="C13" s="14">
        <v>7055</v>
      </c>
      <c r="D13" s="14">
        <v>2360</v>
      </c>
      <c r="E13" s="14">
        <v>1210</v>
      </c>
      <c r="F13" s="15">
        <v>0.17199999999999999</v>
      </c>
      <c r="G13" s="14">
        <v>3484</v>
      </c>
      <c r="H13" s="15">
        <v>0.49399999999999999</v>
      </c>
      <c r="I13" s="16">
        <v>1</v>
      </c>
      <c r="J13" s="41">
        <f t="shared" si="0"/>
        <v>296310</v>
      </c>
    </row>
    <row r="14" spans="1:10" ht="17.5" x14ac:dyDescent="0.35">
      <c r="A14" s="6" t="s">
        <v>53</v>
      </c>
      <c r="B14" s="14">
        <v>44</v>
      </c>
      <c r="C14" s="14">
        <v>20015</v>
      </c>
      <c r="D14" s="14">
        <v>6828</v>
      </c>
      <c r="E14" s="14">
        <v>3149</v>
      </c>
      <c r="F14" s="15">
        <v>0.157</v>
      </c>
      <c r="G14" s="14">
        <v>10035</v>
      </c>
      <c r="H14" s="15">
        <v>0.501</v>
      </c>
      <c r="I14" s="16">
        <v>3</v>
      </c>
      <c r="J14" s="41">
        <f t="shared" si="0"/>
        <v>880660</v>
      </c>
    </row>
    <row r="15" spans="1:10" ht="17.5" x14ac:dyDescent="0.35">
      <c r="A15" s="6" t="s">
        <v>58</v>
      </c>
      <c r="B15" s="14">
        <v>58</v>
      </c>
      <c r="C15" s="14">
        <v>7094</v>
      </c>
      <c r="D15" s="14">
        <v>1818</v>
      </c>
      <c r="E15" s="14">
        <v>1128</v>
      </c>
      <c r="F15" s="15">
        <v>0.159</v>
      </c>
      <c r="G15" s="14">
        <v>4145</v>
      </c>
      <c r="H15" s="15">
        <v>0.58399999999999996</v>
      </c>
      <c r="I15" s="16">
        <v>3</v>
      </c>
      <c r="J15" s="41">
        <f t="shared" si="0"/>
        <v>411452</v>
      </c>
    </row>
    <row r="16" spans="1:10" ht="17.5" x14ac:dyDescent="0.35">
      <c r="A16" s="6" t="s">
        <v>64</v>
      </c>
      <c r="B16" s="14">
        <v>37</v>
      </c>
      <c r="C16" s="14">
        <v>6599</v>
      </c>
      <c r="D16" s="14">
        <v>1662</v>
      </c>
      <c r="E16" s="14">
        <v>2731</v>
      </c>
      <c r="F16" s="15">
        <v>0.41399999999999998</v>
      </c>
      <c r="G16" s="14">
        <v>2206</v>
      </c>
      <c r="H16" s="15">
        <v>0.33400000000000002</v>
      </c>
      <c r="I16" s="16">
        <v>0</v>
      </c>
      <c r="J16" s="41">
        <f t="shared" si="0"/>
        <v>244163</v>
      </c>
    </row>
    <row r="17" spans="1:10" ht="18" thickBot="1" x14ac:dyDescent="0.4">
      <c r="A17" s="7" t="s">
        <v>79</v>
      </c>
      <c r="B17" s="14">
        <v>32</v>
      </c>
      <c r="C17" s="14">
        <v>9655</v>
      </c>
      <c r="D17" s="14">
        <v>4558</v>
      </c>
      <c r="E17" s="14">
        <v>1936</v>
      </c>
      <c r="F17" s="15">
        <v>0.20100000000000001</v>
      </c>
      <c r="G17" s="14">
        <v>3161</v>
      </c>
      <c r="H17" s="15">
        <v>0.32700000000000001</v>
      </c>
      <c r="I17" s="16">
        <v>0</v>
      </c>
      <c r="J17" s="41">
        <f t="shared" si="0"/>
        <v>308960</v>
      </c>
    </row>
    <row r="18" spans="1:10" ht="36" customHeight="1" thickBot="1" x14ac:dyDescent="0.45">
      <c r="A18" s="34" t="s">
        <v>83</v>
      </c>
      <c r="B18" s="35">
        <f>J18/C18</f>
        <v>43.998891001267424</v>
      </c>
      <c r="C18" s="27">
        <f>SUM(C8:C17)</f>
        <v>63120</v>
      </c>
      <c r="D18" s="26">
        <f>SUM(D8:D17)</f>
        <v>19601</v>
      </c>
      <c r="E18" s="27">
        <f>SUM(E8:E17)</f>
        <v>13168</v>
      </c>
      <c r="F18" s="36">
        <f>E18/C18</f>
        <v>0.20861850443599492</v>
      </c>
      <c r="G18" s="27">
        <f>SUM(G8:G17)</f>
        <v>30340</v>
      </c>
      <c r="H18" s="36">
        <f>G18/C18</f>
        <v>0.48067173637515842</v>
      </c>
      <c r="I18" s="27">
        <f>SUM(I8:I17)</f>
        <v>11</v>
      </c>
      <c r="J18" s="26">
        <f>SUM(J8:J17)</f>
        <v>2777210</v>
      </c>
    </row>
    <row r="19" spans="1:10" ht="18" customHeight="1" x14ac:dyDescent="0.35">
      <c r="A19" s="103" t="s">
        <v>86</v>
      </c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7.5" x14ac:dyDescent="0.35">
      <c r="A20" s="38"/>
      <c r="B20" s="83" t="s">
        <v>87</v>
      </c>
      <c r="C20" s="83"/>
      <c r="D20" s="83"/>
      <c r="E20" s="83"/>
      <c r="F20" s="83"/>
      <c r="G20" s="83"/>
      <c r="H20" s="83"/>
      <c r="I20" s="83"/>
      <c r="J20" s="84"/>
    </row>
    <row r="21" spans="1:10" ht="15.5" x14ac:dyDescent="0.35">
      <c r="A21" s="97" t="s">
        <v>88</v>
      </c>
      <c r="B21" s="98"/>
      <c r="C21" s="98"/>
      <c r="D21" s="98"/>
      <c r="E21" s="98"/>
      <c r="F21" s="98"/>
      <c r="G21" s="98"/>
      <c r="H21" s="98"/>
      <c r="I21" s="98"/>
      <c r="J21" s="99"/>
    </row>
    <row r="22" spans="1:10" ht="16" thickBot="1" x14ac:dyDescent="0.4">
      <c r="A22" s="100" t="s">
        <v>97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29</v>
      </c>
      <c r="B8" s="14">
        <v>28</v>
      </c>
      <c r="C8" s="14">
        <v>448</v>
      </c>
      <c r="D8" s="14">
        <v>209</v>
      </c>
      <c r="E8" s="14">
        <v>181</v>
      </c>
      <c r="F8" s="15">
        <v>0.40400000000000003</v>
      </c>
      <c r="G8" s="14">
        <v>58</v>
      </c>
      <c r="H8" s="15">
        <v>0.129</v>
      </c>
      <c r="I8" s="16">
        <v>0</v>
      </c>
      <c r="J8" s="41">
        <f>C8*B8</f>
        <v>12544</v>
      </c>
    </row>
    <row r="9" spans="1:10" ht="17.5" x14ac:dyDescent="0.35">
      <c r="A9" s="6" t="s">
        <v>32</v>
      </c>
      <c r="B9" s="14">
        <v>35</v>
      </c>
      <c r="C9" s="14">
        <v>1128</v>
      </c>
      <c r="D9" s="14">
        <v>476</v>
      </c>
      <c r="E9" s="14">
        <v>136</v>
      </c>
      <c r="F9" s="15">
        <v>0.121</v>
      </c>
      <c r="G9" s="14">
        <v>516</v>
      </c>
      <c r="H9" s="15">
        <v>0.45700000000000002</v>
      </c>
      <c r="I9" s="16">
        <v>0</v>
      </c>
      <c r="J9" s="41">
        <f t="shared" ref="J9:J15" si="0">C9*B9</f>
        <v>39480</v>
      </c>
    </row>
    <row r="10" spans="1:10" ht="17.5" x14ac:dyDescent="0.35">
      <c r="A10" s="6" t="s">
        <v>33</v>
      </c>
      <c r="B10" s="14">
        <v>29</v>
      </c>
      <c r="C10" s="14">
        <v>13396</v>
      </c>
      <c r="D10" s="14">
        <v>7805</v>
      </c>
      <c r="E10" s="14">
        <v>2724</v>
      </c>
      <c r="F10" s="15">
        <v>0.20300000000000001</v>
      </c>
      <c r="G10" s="14">
        <v>2867</v>
      </c>
      <c r="H10" s="15">
        <v>0.214</v>
      </c>
      <c r="I10" s="16">
        <v>0</v>
      </c>
      <c r="J10" s="41">
        <f t="shared" si="0"/>
        <v>388484</v>
      </c>
    </row>
    <row r="11" spans="1:10" ht="17.5" x14ac:dyDescent="0.35">
      <c r="A11" s="3" t="s">
        <v>40</v>
      </c>
      <c r="B11" s="14">
        <v>51</v>
      </c>
      <c r="C11" s="14">
        <v>1055</v>
      </c>
      <c r="D11" s="14">
        <v>438</v>
      </c>
      <c r="E11" s="14">
        <v>175</v>
      </c>
      <c r="F11" s="15">
        <v>0.16600000000000001</v>
      </c>
      <c r="G11" s="14">
        <v>432</v>
      </c>
      <c r="H11" s="15">
        <v>0.40899999999999997</v>
      </c>
      <c r="I11" s="16">
        <v>10</v>
      </c>
      <c r="J11" s="41">
        <f t="shared" si="0"/>
        <v>53805</v>
      </c>
    </row>
    <row r="12" spans="1:10" ht="17.5" x14ac:dyDescent="0.35">
      <c r="A12" s="6" t="s">
        <v>42</v>
      </c>
      <c r="B12" s="14">
        <v>34</v>
      </c>
      <c r="C12" s="14">
        <v>490</v>
      </c>
      <c r="D12" s="14">
        <v>112</v>
      </c>
      <c r="E12" s="14">
        <v>222</v>
      </c>
      <c r="F12" s="15">
        <v>0.45300000000000001</v>
      </c>
      <c r="G12" s="14">
        <v>156</v>
      </c>
      <c r="H12" s="15">
        <v>0.318</v>
      </c>
      <c r="I12" s="16">
        <v>0</v>
      </c>
      <c r="J12" s="41">
        <f t="shared" si="0"/>
        <v>16660</v>
      </c>
    </row>
    <row r="13" spans="1:10" ht="17.5" x14ac:dyDescent="0.35">
      <c r="A13" s="6" t="s">
        <v>62</v>
      </c>
      <c r="B13" s="14">
        <v>34</v>
      </c>
      <c r="C13" s="14">
        <v>776</v>
      </c>
      <c r="D13" s="14">
        <v>396</v>
      </c>
      <c r="E13" s="14">
        <v>39</v>
      </c>
      <c r="F13" s="15">
        <v>0.05</v>
      </c>
      <c r="G13" s="14">
        <v>341</v>
      </c>
      <c r="H13" s="15">
        <v>0.439</v>
      </c>
      <c r="I13" s="16">
        <v>0</v>
      </c>
      <c r="J13" s="41">
        <f t="shared" si="0"/>
        <v>26384</v>
      </c>
    </row>
    <row r="14" spans="1:10" ht="17.5" x14ac:dyDescent="0.35">
      <c r="A14" s="6" t="s">
        <v>66</v>
      </c>
      <c r="B14" s="14">
        <v>31</v>
      </c>
      <c r="C14" s="14">
        <v>275</v>
      </c>
      <c r="D14" s="14">
        <v>120</v>
      </c>
      <c r="E14" s="14">
        <v>104</v>
      </c>
      <c r="F14" s="15">
        <v>0.378</v>
      </c>
      <c r="G14" s="14">
        <v>51</v>
      </c>
      <c r="H14" s="15">
        <v>0.185</v>
      </c>
      <c r="I14" s="16">
        <v>0</v>
      </c>
      <c r="J14" s="41">
        <f t="shared" si="0"/>
        <v>8525</v>
      </c>
    </row>
    <row r="15" spans="1:10" ht="18" thickBot="1" x14ac:dyDescent="0.4">
      <c r="A15" s="7" t="s">
        <v>78</v>
      </c>
      <c r="B15" s="21">
        <v>49</v>
      </c>
      <c r="C15" s="21">
        <v>8365</v>
      </c>
      <c r="D15" s="21">
        <v>1626</v>
      </c>
      <c r="E15" s="21">
        <v>2457</v>
      </c>
      <c r="F15" s="22">
        <v>0.29399999999999998</v>
      </c>
      <c r="G15" s="21">
        <v>4282</v>
      </c>
      <c r="H15" s="22">
        <v>0.51200000000000001</v>
      </c>
      <c r="I15" s="23">
        <v>0</v>
      </c>
      <c r="J15" s="41">
        <f t="shared" si="0"/>
        <v>409885</v>
      </c>
    </row>
    <row r="16" spans="1:10" ht="36.75" customHeight="1" thickBot="1" x14ac:dyDescent="0.45">
      <c r="A16" s="34" t="s">
        <v>83</v>
      </c>
      <c r="B16" s="35">
        <f>J16/C16</f>
        <v>36.855242355300199</v>
      </c>
      <c r="C16" s="27">
        <f>SUM(C8:C15)</f>
        <v>25933</v>
      </c>
      <c r="D16" s="26">
        <f>SUM(D8:D15)</f>
        <v>11182</v>
      </c>
      <c r="E16" s="27">
        <f>SUM(E8:E15)</f>
        <v>6038</v>
      </c>
      <c r="F16" s="36">
        <f>E16/C16</f>
        <v>0.23283075617938534</v>
      </c>
      <c r="G16" s="27">
        <f>SUM(G8:G15)</f>
        <v>8703</v>
      </c>
      <c r="H16" s="36">
        <f>G16/C16</f>
        <v>0.33559557320788186</v>
      </c>
      <c r="I16" s="27">
        <f>SUM(I8:I15)</f>
        <v>10</v>
      </c>
      <c r="J16" s="26">
        <f>SUM(J8:J15)</f>
        <v>955767</v>
      </c>
    </row>
    <row r="17" spans="1:10" ht="18" customHeight="1" x14ac:dyDescent="0.35">
      <c r="A17" s="103" t="s">
        <v>86</v>
      </c>
      <c r="B17" s="104"/>
      <c r="C17" s="104"/>
      <c r="D17" s="104"/>
      <c r="E17" s="104"/>
      <c r="F17" s="104"/>
      <c r="G17" s="104"/>
      <c r="H17" s="104"/>
      <c r="I17" s="104"/>
      <c r="J17" s="105"/>
    </row>
    <row r="18" spans="1:10" ht="17.5" x14ac:dyDescent="0.35">
      <c r="A18" s="38"/>
      <c r="B18" s="83" t="s">
        <v>87</v>
      </c>
      <c r="C18" s="83"/>
      <c r="D18" s="83"/>
      <c r="E18" s="83"/>
      <c r="F18" s="83"/>
      <c r="G18" s="83"/>
      <c r="H18" s="83"/>
      <c r="I18" s="83"/>
      <c r="J18" s="84"/>
    </row>
    <row r="19" spans="1:10" ht="15.5" x14ac:dyDescent="0.35">
      <c r="A19" s="97" t="s">
        <v>88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6" thickBot="1" x14ac:dyDescent="0.4">
      <c r="A20" s="100" t="s">
        <v>97</v>
      </c>
      <c r="B20" s="101"/>
      <c r="C20" s="101"/>
      <c r="D20" s="101"/>
      <c r="E20" s="101"/>
      <c r="F20" s="101"/>
      <c r="G20" s="101"/>
      <c r="H20" s="101"/>
      <c r="I20" s="101"/>
      <c r="J20" s="102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2020-11-03T14:00:51Z</dcterms:modified>
</cp:coreProperties>
</file>