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  <c r="J61" i="1"/>
  <c r="H61" i="1"/>
  <c r="F61" i="1"/>
  <c r="E61" i="1"/>
  <c r="D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8" i="1"/>
  <c r="G61" i="1" l="1"/>
  <c r="I61" i="1"/>
  <c r="K61" i="1"/>
  <c r="C61" i="1" s="1"/>
  <c r="I19" i="5" l="1"/>
  <c r="J15" i="4"/>
  <c r="J14" i="4"/>
  <c r="J13" i="4"/>
  <c r="J12" i="4"/>
  <c r="J11" i="4"/>
  <c r="J10" i="4"/>
  <c r="J8" i="4"/>
  <c r="J9" i="4"/>
  <c r="J14" i="7" l="1"/>
  <c r="J8" i="5"/>
  <c r="J9" i="5"/>
  <c r="J10" i="5"/>
  <c r="J11" i="5"/>
  <c r="J12" i="5"/>
  <c r="J13" i="5"/>
  <c r="J14" i="5"/>
  <c r="J15" i="5"/>
  <c r="J16" i="5"/>
  <c r="J17" i="5"/>
  <c r="J18" i="5"/>
  <c r="J8" i="3"/>
  <c r="J9" i="3"/>
  <c r="J12" i="7" l="1"/>
  <c r="J15" i="6" l="1"/>
  <c r="J12" i="3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<sst xmlns="http://schemas.openxmlformats.org/spreadsheetml/2006/main" count="457" uniqueCount="98">
  <si>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</si>
  <si>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</si>
  <si>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</si>
  <si>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</si>
  <si>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</si>
  <si>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</si>
  <si>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</si>
  <si>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</si>
  <si>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</si>
  <si>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</si>
  <si>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</si>
  <si>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</si>
  <si>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</si>
  <si>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</si>
  <si>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</si>
  <si>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</si>
  <si>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</si>
  <si>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</si>
  <si>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</si>
  <si>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</si>
  <si>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</si>
  <si>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</si>
  <si>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</si>
  <si>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</si>
  <si>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</si>
  <si>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</si>
  <si>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</si>
  <si>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</si>
  <si>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</si>
  <si>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</si>
  <si>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</si>
  <si>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</si>
  <si>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</si>
  <si>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</si>
  <si>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</si>
  <si>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</si>
  <si>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</si>
  <si>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</si>
  <si>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</si>
  <si>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</si>
  <si>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</si>
  <si>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</si>
  <si>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</si>
  <si>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</si>
  <si>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</si>
  <si>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</si>
  <si>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</si>
  <si>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</si>
  <si>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</si>
  <si>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</si>
  <si>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</si>
  <si>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</si>
  <si>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</si>
  <si>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</si>
  <si>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</si>
  <si>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</si>
  <si>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</si>
  <si>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</si>
  <si>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</si>
  <si>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</si>
  <si>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</si>
  <si>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</si>
  <si>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</si>
  <si>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</si>
  <si>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</si>
  <si>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</si>
  <si>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</si>
  <si>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</si>
  <si>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</si>
  <si>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</si>
  <si>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</si>
  <si>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</si>
  <si>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</si>
  <si>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</si>
  <si>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</si>
  <si>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</si>
  <si>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</si>
  <si>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</si>
  <si>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</si>
  <si>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</si>
  <si>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</si>
  <si>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</si>
  <si>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</si>
  <si>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</si>
  <si>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</si>
  <si>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</si>
  <si>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</si>
  <si>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</si>
  <si>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</si>
  <si>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</si>
  <si>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</si>
  <si>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</si>
  <si>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</si>
  <si>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</si>
  <si>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</si>
  <si>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</si>
  <si>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9/16/2021.  </t>
  </si>
  <si>
    <t>Prepared by Office of Unemployment Insurance, Division of Performance Management 9/16/2021.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</si>
</sst>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164" fontId="4" fillId="0" borderId="39" xfId="0" applyNumberFormat="1" applyFont="1" applyFill="1" applyBorder="1"/>
    <xf numFmtId="0" fontId="4" fillId="0" borderId="10" xfId="0" applyFont="1" applyFill="1" applyBorder="1" applyAlignment="1">
      <alignment horizontal="center"/>
    </xf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ht="18" thickBot="1" x14ac:dyDescent="0.4">
      <c r="A2" s="94" t="s">
        <v>89</v>
      </c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ht="17.5" x14ac:dyDescent="0.35">
      <c r="A3" s="43"/>
      <c r="B3" s="43"/>
      <c r="C3" s="44" t="s">
        <v>22</v>
      </c>
      <c r="D3" s="45" t="s">
        <v>1</v>
      </c>
      <c r="E3" s="44"/>
      <c r="F3" s="45"/>
      <c r="G3" s="44" t="s">
        <v>28</v>
      </c>
      <c r="H3" s="45"/>
      <c r="I3" s="44" t="s">
        <v>28</v>
      </c>
      <c r="J3" s="45" t="s">
        <v>21</v>
      </c>
      <c r="K3" s="46" t="s">
        <v>26</v>
      </c>
    </row>
    <row r="4" spans="1:11" ht="17.5" x14ac:dyDescent="0.35">
      <c r="A4" s="47"/>
      <c r="B4" s="47"/>
      <c r="C4" s="48" t="s">
        <v>23</v>
      </c>
      <c r="D4" s="49" t="s">
        <v>24</v>
      </c>
      <c r="E4" s="48" t="s">
        <v>2</v>
      </c>
      <c r="F4" s="49" t="s">
        <v>2</v>
      </c>
      <c r="G4" s="48" t="s">
        <v>18</v>
      </c>
      <c r="H4" s="49" t="s">
        <v>2</v>
      </c>
      <c r="I4" s="48" t="s">
        <v>18</v>
      </c>
      <c r="J4" s="49" t="s">
        <v>4</v>
      </c>
      <c r="K4" s="50" t="s">
        <v>3</v>
      </c>
    </row>
    <row r="5" spans="1:11" ht="17.5" x14ac:dyDescent="0.35">
      <c r="A5" s="47"/>
      <c r="B5" s="47"/>
      <c r="C5" s="48" t="s">
        <v>20</v>
      </c>
      <c r="D5" s="49" t="s">
        <v>2</v>
      </c>
      <c r="E5" s="48" t="s">
        <v>4</v>
      </c>
      <c r="F5" s="49" t="s">
        <v>4</v>
      </c>
      <c r="G5" s="48" t="s">
        <v>4</v>
      </c>
      <c r="H5" s="49" t="s">
        <v>4</v>
      </c>
      <c r="I5" s="48" t="s">
        <v>4</v>
      </c>
      <c r="J5" s="49" t="s">
        <v>25</v>
      </c>
      <c r="K5" s="50" t="s">
        <v>27</v>
      </c>
    </row>
    <row r="6" spans="1:11" ht="17.5" x14ac:dyDescent="0.35">
      <c r="A6" s="47"/>
      <c r="B6" s="47"/>
      <c r="C6" s="48" t="s">
        <v>4</v>
      </c>
      <c r="D6" s="49" t="s">
        <v>4</v>
      </c>
      <c r="E6" s="48" t="s">
        <v>5</v>
      </c>
      <c r="F6" s="49" t="s">
        <v>6</v>
      </c>
      <c r="G6" s="48" t="s">
        <v>7</v>
      </c>
      <c r="H6" s="49" t="s">
        <v>8</v>
      </c>
      <c r="I6" s="48" t="s">
        <v>84</v>
      </c>
      <c r="J6" s="49" t="s">
        <v>9</v>
      </c>
      <c r="K6" s="50" t="s">
        <v>4</v>
      </c>
    </row>
    <row r="7" spans="1:11" ht="18" thickBot="1" x14ac:dyDescent="0.4">
      <c r="A7" s="79" t="s">
        <v>17</v>
      </c>
      <c r="B7" s="51" t="s">
        <v>85</v>
      </c>
      <c r="C7" s="48" t="s">
        <v>10</v>
      </c>
      <c r="D7" s="49" t="s">
        <v>11</v>
      </c>
      <c r="E7" s="48" t="s">
        <v>12</v>
      </c>
      <c r="F7" s="49" t="s">
        <v>13</v>
      </c>
      <c r="G7" s="48" t="s">
        <v>14</v>
      </c>
      <c r="H7" s="49" t="s">
        <v>15</v>
      </c>
      <c r="I7" s="48" t="s">
        <v>14</v>
      </c>
      <c r="J7" s="49" t="s">
        <v>16</v>
      </c>
      <c r="K7" s="50" t="s">
        <v>19</v>
      </c>
    </row>
    <row r="8" spans="1:11" ht="17.5" x14ac:dyDescent="0.35">
      <c r="A8" s="10" t="s">
        <v>29</v>
      </c>
      <c r="B8" s="39">
        <v>6</v>
      </c>
      <c r="C8" s="18">
        <v>77</v>
      </c>
      <c r="D8" s="18">
        <v>687</v>
      </c>
      <c r="E8" s="18">
        <v>92</v>
      </c>
      <c r="F8" s="18">
        <v>67</v>
      </c>
      <c r="G8" s="19">
        <v>9.8000000000000004E-2</v>
      </c>
      <c r="H8" s="18">
        <v>528</v>
      </c>
      <c r="I8" s="19">
        <v>0.76900000000000002</v>
      </c>
      <c r="J8" s="20">
        <v>0</v>
      </c>
      <c r="K8" s="42">
        <f t="shared" ref="K8:K39" si="0">D8*C8</f>
        <v>52899</v>
      </c>
    </row>
    <row r="9" spans="1:11" ht="17.5" x14ac:dyDescent="0.35">
      <c r="A9" s="6" t="s">
        <v>30</v>
      </c>
      <c r="B9" s="9">
        <v>3</v>
      </c>
      <c r="C9" s="14">
        <v>219</v>
      </c>
      <c r="D9" s="14">
        <v>2973</v>
      </c>
      <c r="E9" s="14">
        <v>16</v>
      </c>
      <c r="F9" s="14">
        <v>6</v>
      </c>
      <c r="G9" s="15">
        <v>2E-3</v>
      </c>
      <c r="H9" s="14">
        <v>2950</v>
      </c>
      <c r="I9" s="15">
        <v>0.99199999999999999</v>
      </c>
      <c r="J9" s="16">
        <v>1</v>
      </c>
      <c r="K9" s="41">
        <f t="shared" si="0"/>
        <v>651087</v>
      </c>
    </row>
    <row r="10" spans="1:11" ht="17.5" x14ac:dyDescent="0.35">
      <c r="A10" s="6" t="s">
        <v>31</v>
      </c>
      <c r="B10" s="9">
        <v>4</v>
      </c>
      <c r="C10" s="14">
        <v>65</v>
      </c>
      <c r="D10" s="14">
        <v>3552</v>
      </c>
      <c r="E10" s="14">
        <v>590</v>
      </c>
      <c r="F10" s="14">
        <v>441</v>
      </c>
      <c r="G10" s="15">
        <v>0.124</v>
      </c>
      <c r="H10" s="14">
        <v>2521</v>
      </c>
      <c r="I10" s="15">
        <v>0.71</v>
      </c>
      <c r="J10" s="16">
        <v>0</v>
      </c>
      <c r="K10" s="41">
        <f t="shared" si="0"/>
        <v>230880</v>
      </c>
    </row>
    <row r="11" spans="1:11" ht="17.5" x14ac:dyDescent="0.35">
      <c r="A11" s="6" t="s">
        <v>32</v>
      </c>
      <c r="B11" s="9">
        <v>6</v>
      </c>
      <c r="C11" s="14">
        <v>40</v>
      </c>
      <c r="D11" s="14">
        <v>2822</v>
      </c>
      <c r="E11" s="14">
        <v>1490</v>
      </c>
      <c r="F11" s="14">
        <v>599</v>
      </c>
      <c r="G11" s="15">
        <v>0.21199999999999999</v>
      </c>
      <c r="H11" s="14">
        <v>732</v>
      </c>
      <c r="I11" s="15">
        <v>0.25900000000000001</v>
      </c>
      <c r="J11" s="16">
        <v>1</v>
      </c>
      <c r="K11" s="41">
        <f t="shared" si="0"/>
        <v>112880</v>
      </c>
    </row>
    <row r="12" spans="1:11" ht="17.5" x14ac:dyDescent="0.35">
      <c r="A12" s="6" t="s">
        <v>33</v>
      </c>
      <c r="B12" s="9">
        <v>6</v>
      </c>
      <c r="C12" s="14">
        <v>75</v>
      </c>
      <c r="D12" s="14">
        <v>27831</v>
      </c>
      <c r="E12" s="14">
        <v>3225</v>
      </c>
      <c r="F12" s="14">
        <v>2528</v>
      </c>
      <c r="G12" s="15">
        <v>9.0999999999999998E-2</v>
      </c>
      <c r="H12" s="14">
        <v>22071</v>
      </c>
      <c r="I12" s="15">
        <v>0.79300000000000004</v>
      </c>
      <c r="J12" s="16">
        <v>7</v>
      </c>
      <c r="K12" s="41">
        <f t="shared" si="0"/>
        <v>2087325</v>
      </c>
    </row>
    <row r="13" spans="1:11" ht="17.5" x14ac:dyDescent="0.35">
      <c r="A13" s="6" t="s">
        <v>34</v>
      </c>
      <c r="B13" s="9">
        <v>4</v>
      </c>
      <c r="C13" s="14">
        <v>23</v>
      </c>
      <c r="D13" s="14">
        <v>1577</v>
      </c>
      <c r="E13" s="14">
        <v>1448</v>
      </c>
      <c r="F13" s="14">
        <v>119</v>
      </c>
      <c r="G13" s="15">
        <v>7.4999999999999997E-2</v>
      </c>
      <c r="H13" s="14">
        <v>10</v>
      </c>
      <c r="I13" s="15">
        <v>6.0000000000000001E-3</v>
      </c>
      <c r="J13" s="16">
        <v>0</v>
      </c>
      <c r="K13" s="41">
        <f t="shared" si="0"/>
        <v>36271</v>
      </c>
    </row>
    <row r="14" spans="1:11" ht="17.5" x14ac:dyDescent="0.35">
      <c r="A14" s="6" t="s">
        <v>35</v>
      </c>
      <c r="B14" s="9">
        <v>1</v>
      </c>
      <c r="C14" s="14">
        <v>130</v>
      </c>
      <c r="D14" s="14">
        <v>7266</v>
      </c>
      <c r="E14" s="14">
        <v>837</v>
      </c>
      <c r="F14" s="14">
        <v>556</v>
      </c>
      <c r="G14" s="15">
        <v>7.6999999999999999E-2</v>
      </c>
      <c r="H14" s="14">
        <v>5856</v>
      </c>
      <c r="I14" s="15">
        <v>0.80600000000000005</v>
      </c>
      <c r="J14" s="16">
        <v>17</v>
      </c>
      <c r="K14" s="41">
        <f t="shared" si="0"/>
        <v>944580</v>
      </c>
    </row>
    <row r="15" spans="1:11" ht="17.5" x14ac:dyDescent="0.35">
      <c r="A15" s="6" t="s">
        <v>36</v>
      </c>
      <c r="B15" s="9">
        <v>2</v>
      </c>
      <c r="C15" s="14">
        <v>107</v>
      </c>
      <c r="D15" s="14">
        <v>1328</v>
      </c>
      <c r="E15" s="14">
        <v>215</v>
      </c>
      <c r="F15" s="14">
        <v>115</v>
      </c>
      <c r="G15" s="15">
        <v>8.6999999999999994E-2</v>
      </c>
      <c r="H15" s="14">
        <v>998</v>
      </c>
      <c r="I15" s="15">
        <v>0.752</v>
      </c>
      <c r="J15" s="16">
        <v>0</v>
      </c>
      <c r="K15" s="41">
        <f t="shared" si="0"/>
        <v>142096</v>
      </c>
    </row>
    <row r="16" spans="1:11" ht="17.5" x14ac:dyDescent="0.35">
      <c r="A16" s="6" t="s">
        <v>37</v>
      </c>
      <c r="B16" s="9">
        <v>2</v>
      </c>
      <c r="C16" s="14">
        <v>48</v>
      </c>
      <c r="D16" s="14">
        <v>574</v>
      </c>
      <c r="E16" s="14">
        <v>222</v>
      </c>
      <c r="F16" s="14">
        <v>86</v>
      </c>
      <c r="G16" s="15">
        <v>0.15</v>
      </c>
      <c r="H16" s="14">
        <v>265</v>
      </c>
      <c r="I16" s="15">
        <v>0.46200000000000002</v>
      </c>
      <c r="J16" s="16">
        <v>1</v>
      </c>
      <c r="K16" s="41">
        <f t="shared" si="0"/>
        <v>27552</v>
      </c>
    </row>
    <row r="17" spans="1:11" ht="17.5" x14ac:dyDescent="0.35">
      <c r="A17" s="6" t="s">
        <v>38</v>
      </c>
      <c r="B17" s="9">
        <v>3</v>
      </c>
      <c r="C17" s="14">
        <v>110</v>
      </c>
      <c r="D17" s="14">
        <v>53159</v>
      </c>
      <c r="E17" s="14">
        <v>10233</v>
      </c>
      <c r="F17" s="14">
        <v>5482</v>
      </c>
      <c r="G17" s="15">
        <v>0.10299999999999999</v>
      </c>
      <c r="H17" s="14">
        <v>37409</v>
      </c>
      <c r="I17" s="15">
        <v>0.70399999999999996</v>
      </c>
      <c r="J17" s="16">
        <v>35</v>
      </c>
      <c r="K17" s="41">
        <f t="shared" si="0"/>
        <v>5847490</v>
      </c>
    </row>
    <row r="18" spans="1:11" ht="17.5" x14ac:dyDescent="0.35">
      <c r="A18" s="6" t="s">
        <v>39</v>
      </c>
      <c r="B18" s="9">
        <v>3</v>
      </c>
      <c r="C18" s="14">
        <v>237</v>
      </c>
      <c r="D18" s="14">
        <v>4157</v>
      </c>
      <c r="E18" s="14">
        <v>34</v>
      </c>
      <c r="F18" s="14">
        <v>33</v>
      </c>
      <c r="G18" s="15">
        <v>8.0000000000000002E-3</v>
      </c>
      <c r="H18" s="14">
        <v>4090</v>
      </c>
      <c r="I18" s="15">
        <v>0.98399999999999999</v>
      </c>
      <c r="J18" s="16">
        <v>0</v>
      </c>
      <c r="K18" s="41">
        <f t="shared" si="0"/>
        <v>985209</v>
      </c>
    </row>
    <row r="19" spans="1:11" ht="17.5" x14ac:dyDescent="0.35">
      <c r="A19" s="6" t="s">
        <v>40</v>
      </c>
      <c r="B19" s="9">
        <v>6</v>
      </c>
      <c r="C19" s="14">
        <v>122</v>
      </c>
      <c r="D19" s="14">
        <v>981</v>
      </c>
      <c r="E19" s="14">
        <v>224</v>
      </c>
      <c r="F19" s="14">
        <v>52</v>
      </c>
      <c r="G19" s="15">
        <v>5.2999999999999999E-2</v>
      </c>
      <c r="H19" s="14">
        <v>693</v>
      </c>
      <c r="I19" s="15">
        <v>0.70599999999999996</v>
      </c>
      <c r="J19" s="16">
        <v>12</v>
      </c>
      <c r="K19" s="41">
        <f t="shared" si="0"/>
        <v>119682</v>
      </c>
    </row>
    <row r="20" spans="1:11" ht="17.5" x14ac:dyDescent="0.35">
      <c r="A20" s="6" t="s">
        <v>41</v>
      </c>
      <c r="B20" s="9">
        <v>5</v>
      </c>
      <c r="C20" s="14">
        <v>68</v>
      </c>
      <c r="D20" s="14">
        <v>3777</v>
      </c>
      <c r="E20" s="14">
        <v>2</v>
      </c>
      <c r="F20" s="14">
        <v>265</v>
      </c>
      <c r="G20" s="15">
        <v>7.0000000000000007E-2</v>
      </c>
      <c r="H20" s="14">
        <v>3509</v>
      </c>
      <c r="I20" s="15">
        <v>0.92900000000000005</v>
      </c>
      <c r="J20" s="16">
        <v>1</v>
      </c>
      <c r="K20" s="41">
        <f t="shared" si="0"/>
        <v>256836</v>
      </c>
    </row>
    <row r="21" spans="1:11" ht="17.5" x14ac:dyDescent="0.35">
      <c r="A21" s="6" t="s">
        <v>42</v>
      </c>
      <c r="B21" s="9">
        <v>6</v>
      </c>
      <c r="C21" s="14">
        <v>78</v>
      </c>
      <c r="D21" s="14">
        <v>1582</v>
      </c>
      <c r="E21" s="14">
        <v>275</v>
      </c>
      <c r="F21" s="14">
        <v>56</v>
      </c>
      <c r="G21" s="15">
        <v>3.5000000000000003E-2</v>
      </c>
      <c r="H21" s="14">
        <v>1251</v>
      </c>
      <c r="I21" s="15">
        <v>0.79100000000000004</v>
      </c>
      <c r="J21" s="16">
        <v>0</v>
      </c>
      <c r="K21" s="41">
        <f t="shared" si="0"/>
        <v>123396</v>
      </c>
    </row>
    <row r="22" spans="1:11" ht="17.5" x14ac:dyDescent="0.35">
      <c r="A22" s="6" t="s">
        <v>43</v>
      </c>
      <c r="B22" s="9">
        <v>5</v>
      </c>
      <c r="C22" s="14">
        <v>62</v>
      </c>
      <c r="D22" s="14">
        <v>2975</v>
      </c>
      <c r="E22" s="14">
        <v>1590</v>
      </c>
      <c r="F22" s="14">
        <v>330</v>
      </c>
      <c r="G22" s="15">
        <v>0.111</v>
      </c>
      <c r="H22" s="14">
        <v>1035</v>
      </c>
      <c r="I22" s="15">
        <v>0.34799999999999998</v>
      </c>
      <c r="J22" s="16">
        <v>20</v>
      </c>
      <c r="K22" s="41">
        <f t="shared" si="0"/>
        <v>184450</v>
      </c>
    </row>
    <row r="23" spans="1:11" ht="17.5" x14ac:dyDescent="0.35">
      <c r="A23" s="6" t="s">
        <v>44</v>
      </c>
      <c r="B23" s="9">
        <v>5</v>
      </c>
      <c r="C23" s="14">
        <v>111</v>
      </c>
      <c r="D23" s="14">
        <v>21780</v>
      </c>
      <c r="E23" s="14">
        <v>2471</v>
      </c>
      <c r="F23" s="14">
        <v>1059</v>
      </c>
      <c r="G23" s="15">
        <v>4.9000000000000002E-2</v>
      </c>
      <c r="H23" s="14">
        <v>18245</v>
      </c>
      <c r="I23" s="15">
        <v>0.83799999999999997</v>
      </c>
      <c r="J23" s="16">
        <v>5</v>
      </c>
      <c r="K23" s="41">
        <f t="shared" si="0"/>
        <v>2417580</v>
      </c>
    </row>
    <row r="24" spans="1:11" ht="17.5" x14ac:dyDescent="0.35">
      <c r="A24" s="6" t="s">
        <v>45</v>
      </c>
      <c r="B24" s="9">
        <v>5</v>
      </c>
      <c r="C24" s="14">
        <v>84</v>
      </c>
      <c r="D24" s="14">
        <v>880</v>
      </c>
      <c r="E24" s="14">
        <v>16</v>
      </c>
      <c r="F24" s="14">
        <v>4</v>
      </c>
      <c r="G24" s="15">
        <v>5.0000000000000001E-3</v>
      </c>
      <c r="H24" s="14">
        <v>860</v>
      </c>
      <c r="I24" s="15">
        <v>0.97699999999999998</v>
      </c>
      <c r="J24" s="16">
        <v>0</v>
      </c>
      <c r="K24" s="41">
        <f t="shared" si="0"/>
        <v>73920</v>
      </c>
    </row>
    <row r="25" spans="1:11" ht="17.5" x14ac:dyDescent="0.35">
      <c r="A25" s="6" t="s">
        <v>46</v>
      </c>
      <c r="B25" s="9">
        <v>3</v>
      </c>
      <c r="C25" s="14">
        <v>80</v>
      </c>
      <c r="D25" s="14">
        <v>5978</v>
      </c>
      <c r="E25" s="14">
        <v>1039</v>
      </c>
      <c r="F25" s="14">
        <v>510</v>
      </c>
      <c r="G25" s="15">
        <v>8.5000000000000006E-2</v>
      </c>
      <c r="H25" s="14">
        <v>4426</v>
      </c>
      <c r="I25" s="15">
        <v>0.74</v>
      </c>
      <c r="J25" s="16">
        <v>3</v>
      </c>
      <c r="K25" s="41">
        <f t="shared" si="0"/>
        <v>478240</v>
      </c>
    </row>
    <row r="26" spans="1:11" ht="17.5" x14ac:dyDescent="0.35">
      <c r="A26" s="6" t="s">
        <v>47</v>
      </c>
      <c r="B26" s="9">
        <v>4</v>
      </c>
      <c r="C26" s="14">
        <v>85</v>
      </c>
      <c r="D26" s="14">
        <v>14071</v>
      </c>
      <c r="E26" s="14">
        <v>2128</v>
      </c>
      <c r="F26" s="14">
        <v>1337</v>
      </c>
      <c r="G26" s="15">
        <v>9.5000000000000001E-2</v>
      </c>
      <c r="H26" s="14">
        <v>10606</v>
      </c>
      <c r="I26" s="15">
        <v>0.754</v>
      </c>
      <c r="J26" s="16">
        <v>0</v>
      </c>
      <c r="K26" s="41">
        <f t="shared" si="0"/>
        <v>1196035</v>
      </c>
    </row>
    <row r="27" spans="1:11" ht="17.5" x14ac:dyDescent="0.35">
      <c r="A27" s="6" t="s">
        <v>48</v>
      </c>
      <c r="B27" s="9">
        <v>1</v>
      </c>
      <c r="C27" s="14">
        <v>118</v>
      </c>
      <c r="D27" s="14">
        <v>12082</v>
      </c>
      <c r="E27" s="14">
        <v>1246</v>
      </c>
      <c r="F27" s="14">
        <v>722</v>
      </c>
      <c r="G27" s="15">
        <v>0.06</v>
      </c>
      <c r="H27" s="14">
        <v>10113</v>
      </c>
      <c r="I27" s="15">
        <v>0.83699999999999997</v>
      </c>
      <c r="J27" s="16">
        <v>1</v>
      </c>
      <c r="K27" s="41">
        <f t="shared" si="0"/>
        <v>1425676</v>
      </c>
    </row>
    <row r="28" spans="1:11" ht="17.5" x14ac:dyDescent="0.35">
      <c r="A28" s="6" t="s">
        <v>49</v>
      </c>
      <c r="B28" s="9">
        <v>2</v>
      </c>
      <c r="C28" s="14">
        <v>64</v>
      </c>
      <c r="D28" s="14">
        <v>1988</v>
      </c>
      <c r="E28" s="14">
        <v>800</v>
      </c>
      <c r="F28" s="14">
        <v>176</v>
      </c>
      <c r="G28" s="15">
        <v>8.8999999999999996E-2</v>
      </c>
      <c r="H28" s="14">
        <v>1007</v>
      </c>
      <c r="I28" s="15">
        <v>0.50700000000000001</v>
      </c>
      <c r="J28" s="16">
        <v>5</v>
      </c>
      <c r="K28" s="41">
        <f t="shared" si="0"/>
        <v>127232</v>
      </c>
    </row>
    <row r="29" spans="1:11" ht="17.5" x14ac:dyDescent="0.35">
      <c r="A29" s="6" t="s">
        <v>50</v>
      </c>
      <c r="B29" s="9">
        <v>1</v>
      </c>
      <c r="C29" s="14">
        <v>109</v>
      </c>
      <c r="D29" s="14">
        <v>6232</v>
      </c>
      <c r="E29" s="14">
        <v>966</v>
      </c>
      <c r="F29" s="14">
        <v>496</v>
      </c>
      <c r="G29" s="15">
        <v>0.08</v>
      </c>
      <c r="H29" s="14">
        <v>4764</v>
      </c>
      <c r="I29" s="15">
        <v>0.76400000000000001</v>
      </c>
      <c r="J29" s="16">
        <v>6</v>
      </c>
      <c r="K29" s="41">
        <f t="shared" si="0"/>
        <v>679288</v>
      </c>
    </row>
    <row r="30" spans="1:11" ht="17.5" x14ac:dyDescent="0.35">
      <c r="A30" s="6" t="s">
        <v>51</v>
      </c>
      <c r="B30" s="9">
        <v>5</v>
      </c>
      <c r="C30" s="14">
        <v>68</v>
      </c>
      <c r="D30" s="14">
        <v>6041</v>
      </c>
      <c r="E30" s="14">
        <v>2538</v>
      </c>
      <c r="F30" s="14">
        <v>536</v>
      </c>
      <c r="G30" s="15">
        <v>8.8999999999999996E-2</v>
      </c>
      <c r="H30" s="14">
        <v>2963</v>
      </c>
      <c r="I30" s="15">
        <v>0.49</v>
      </c>
      <c r="J30" s="16">
        <v>4</v>
      </c>
      <c r="K30" s="41">
        <f t="shared" si="0"/>
        <v>410788</v>
      </c>
    </row>
    <row r="31" spans="1:11" ht="17.5" x14ac:dyDescent="0.35">
      <c r="A31" s="6" t="s">
        <v>52</v>
      </c>
      <c r="B31" s="9">
        <v>5</v>
      </c>
      <c r="C31" s="14">
        <v>74</v>
      </c>
      <c r="D31" s="14">
        <v>4715</v>
      </c>
      <c r="E31" s="14">
        <v>1222</v>
      </c>
      <c r="F31" s="14">
        <v>519</v>
      </c>
      <c r="G31" s="15">
        <v>0.11</v>
      </c>
      <c r="H31" s="14">
        <v>2972</v>
      </c>
      <c r="I31" s="15">
        <v>0.63</v>
      </c>
      <c r="J31" s="16">
        <v>2</v>
      </c>
      <c r="K31" s="41">
        <f t="shared" si="0"/>
        <v>348910</v>
      </c>
    </row>
    <row r="32" spans="1:11" ht="17.5" x14ac:dyDescent="0.35">
      <c r="A32" s="6" t="s">
        <v>53</v>
      </c>
      <c r="B32" s="9">
        <v>5</v>
      </c>
      <c r="C32" s="14">
        <v>118</v>
      </c>
      <c r="D32" s="14">
        <v>26162</v>
      </c>
      <c r="E32" s="14">
        <v>2978</v>
      </c>
      <c r="F32" s="14">
        <v>1214</v>
      </c>
      <c r="G32" s="15">
        <v>4.5999999999999999E-2</v>
      </c>
      <c r="H32" s="14">
        <v>21962</v>
      </c>
      <c r="I32" s="15">
        <v>0.83899999999999997</v>
      </c>
      <c r="J32" s="16">
        <v>8</v>
      </c>
      <c r="K32" s="41">
        <f t="shared" si="0"/>
        <v>3087116</v>
      </c>
    </row>
    <row r="33" spans="1:11" ht="17.5" x14ac:dyDescent="0.35">
      <c r="A33" s="6" t="s">
        <v>54</v>
      </c>
      <c r="B33" s="9">
        <v>3</v>
      </c>
      <c r="C33" s="14">
        <v>95</v>
      </c>
      <c r="D33" s="14">
        <v>15174</v>
      </c>
      <c r="E33" s="14">
        <v>2757</v>
      </c>
      <c r="F33" s="14">
        <v>737</v>
      </c>
      <c r="G33" s="15">
        <v>4.9000000000000002E-2</v>
      </c>
      <c r="H33" s="14">
        <v>11680</v>
      </c>
      <c r="I33" s="15">
        <v>0.77</v>
      </c>
      <c r="J33" s="16">
        <v>0</v>
      </c>
      <c r="K33" s="41">
        <f t="shared" si="0"/>
        <v>1441530</v>
      </c>
    </row>
    <row r="34" spans="1:11" ht="17.5" x14ac:dyDescent="0.35">
      <c r="A34" s="6" t="s">
        <v>55</v>
      </c>
      <c r="B34" s="9">
        <v>4</v>
      </c>
      <c r="C34" s="14">
        <v>15</v>
      </c>
      <c r="D34" s="14">
        <v>79</v>
      </c>
      <c r="E34" s="14">
        <v>72</v>
      </c>
      <c r="F34" s="14">
        <v>6</v>
      </c>
      <c r="G34" s="15">
        <v>7.5999999999999998E-2</v>
      </c>
      <c r="H34" s="14">
        <v>1</v>
      </c>
      <c r="I34" s="15">
        <v>1.2999999999999999E-2</v>
      </c>
      <c r="J34" s="16">
        <v>0</v>
      </c>
      <c r="K34" s="41">
        <f t="shared" si="0"/>
        <v>1185</v>
      </c>
    </row>
    <row r="35" spans="1:11" ht="17.5" x14ac:dyDescent="0.35">
      <c r="A35" s="6" t="s">
        <v>56</v>
      </c>
      <c r="B35" s="9">
        <v>3</v>
      </c>
      <c r="C35" s="14">
        <v>127</v>
      </c>
      <c r="D35" s="14">
        <v>24798</v>
      </c>
      <c r="E35" s="14">
        <v>2256</v>
      </c>
      <c r="F35" s="14">
        <v>891</v>
      </c>
      <c r="G35" s="15">
        <v>3.5999999999999997E-2</v>
      </c>
      <c r="H35" s="14">
        <v>21645</v>
      </c>
      <c r="I35" s="15">
        <v>0.873</v>
      </c>
      <c r="J35" s="16">
        <v>6</v>
      </c>
      <c r="K35" s="41">
        <f t="shared" si="0"/>
        <v>3149346</v>
      </c>
    </row>
    <row r="36" spans="1:11" ht="17.5" x14ac:dyDescent="0.35">
      <c r="A36" s="6" t="s">
        <v>57</v>
      </c>
      <c r="B36" s="9">
        <v>4</v>
      </c>
      <c r="C36" s="14">
        <v>93</v>
      </c>
      <c r="D36" s="14">
        <v>1896</v>
      </c>
      <c r="E36" s="14">
        <v>307</v>
      </c>
      <c r="F36" s="14">
        <v>135</v>
      </c>
      <c r="G36" s="15">
        <v>7.0999999999999994E-2</v>
      </c>
      <c r="H36" s="14">
        <v>1453</v>
      </c>
      <c r="I36" s="15">
        <v>0.76600000000000001</v>
      </c>
      <c r="J36" s="16">
        <v>1</v>
      </c>
      <c r="K36" s="41">
        <f t="shared" si="0"/>
        <v>176328</v>
      </c>
    </row>
    <row r="37" spans="1:11" ht="17.5" x14ac:dyDescent="0.35">
      <c r="A37" s="6" t="s">
        <v>58</v>
      </c>
      <c r="B37" s="9">
        <v>5</v>
      </c>
      <c r="C37" s="14">
        <v>108</v>
      </c>
      <c r="D37" s="14">
        <v>8618</v>
      </c>
      <c r="E37" s="14">
        <v>1396</v>
      </c>
      <c r="F37" s="14">
        <v>600</v>
      </c>
      <c r="G37" s="15">
        <v>7.0000000000000007E-2</v>
      </c>
      <c r="H37" s="14">
        <v>6620</v>
      </c>
      <c r="I37" s="15">
        <v>0.76800000000000002</v>
      </c>
      <c r="J37" s="16">
        <v>2</v>
      </c>
      <c r="K37" s="41">
        <f t="shared" si="0"/>
        <v>930744</v>
      </c>
    </row>
    <row r="38" spans="1:11" ht="17.5" x14ac:dyDescent="0.35">
      <c r="A38" s="6" t="s">
        <v>59</v>
      </c>
      <c r="B38" s="9">
        <v>1</v>
      </c>
      <c r="C38" s="14">
        <v>152</v>
      </c>
      <c r="D38" s="14">
        <v>1396</v>
      </c>
      <c r="E38" s="14">
        <v>10</v>
      </c>
      <c r="F38" s="14">
        <v>6</v>
      </c>
      <c r="G38" s="15">
        <v>4.0000000000000001E-3</v>
      </c>
      <c r="H38" s="14">
        <v>1378</v>
      </c>
      <c r="I38" s="15">
        <v>0.98699999999999999</v>
      </c>
      <c r="J38" s="16">
        <v>2</v>
      </c>
      <c r="K38" s="41">
        <f t="shared" si="0"/>
        <v>212192</v>
      </c>
    </row>
    <row r="39" spans="1:11" ht="17.5" x14ac:dyDescent="0.35">
      <c r="A39" s="6" t="s">
        <v>60</v>
      </c>
      <c r="B39" s="9">
        <v>1</v>
      </c>
      <c r="C39" s="14">
        <v>60</v>
      </c>
      <c r="D39" s="14">
        <v>1265</v>
      </c>
      <c r="E39" s="14">
        <v>212</v>
      </c>
      <c r="F39" s="14">
        <v>245</v>
      </c>
      <c r="G39" s="15">
        <v>0.19400000000000001</v>
      </c>
      <c r="H39" s="14">
        <v>807</v>
      </c>
      <c r="I39" s="15">
        <v>0.63800000000000001</v>
      </c>
      <c r="J39" s="16">
        <v>1</v>
      </c>
      <c r="K39" s="41">
        <f t="shared" si="0"/>
        <v>75900</v>
      </c>
    </row>
    <row r="40" spans="1:11" ht="17.5" x14ac:dyDescent="0.35">
      <c r="A40" s="6" t="s">
        <v>61</v>
      </c>
      <c r="B40" s="9">
        <v>4</v>
      </c>
      <c r="C40" s="14">
        <v>50</v>
      </c>
      <c r="D40" s="14">
        <v>3405</v>
      </c>
      <c r="E40" s="14">
        <v>866</v>
      </c>
      <c r="F40" s="14">
        <v>464</v>
      </c>
      <c r="G40" s="15">
        <v>0.13600000000000001</v>
      </c>
      <c r="H40" s="14">
        <v>2074</v>
      </c>
      <c r="I40" s="15">
        <v>0.60899999999999999</v>
      </c>
      <c r="J40" s="16">
        <v>1</v>
      </c>
      <c r="K40" s="41">
        <f t="shared" ref="K40:K60" si="1">D40*C40</f>
        <v>170250</v>
      </c>
    </row>
    <row r="41" spans="1:11" ht="17.5" x14ac:dyDescent="0.35">
      <c r="A41" s="6" t="s">
        <v>62</v>
      </c>
      <c r="B41" s="9">
        <v>6</v>
      </c>
      <c r="C41" s="14">
        <v>133</v>
      </c>
      <c r="D41" s="14">
        <v>581</v>
      </c>
      <c r="E41" s="14">
        <v>11</v>
      </c>
      <c r="F41" s="14">
        <v>14</v>
      </c>
      <c r="G41" s="15">
        <v>2.4E-2</v>
      </c>
      <c r="H41" s="14">
        <v>556</v>
      </c>
      <c r="I41" s="15">
        <v>0.95699999999999996</v>
      </c>
      <c r="J41" s="16">
        <v>0</v>
      </c>
      <c r="K41" s="41">
        <f t="shared" si="1"/>
        <v>77273</v>
      </c>
    </row>
    <row r="42" spans="1:11" ht="17.5" x14ac:dyDescent="0.35">
      <c r="A42" s="6" t="s">
        <v>63</v>
      </c>
      <c r="B42" s="9">
        <v>1</v>
      </c>
      <c r="C42" s="14">
        <v>61</v>
      </c>
      <c r="D42" s="14">
        <v>6060</v>
      </c>
      <c r="E42" s="14">
        <v>643</v>
      </c>
      <c r="F42" s="14">
        <v>1585</v>
      </c>
      <c r="G42" s="15">
        <v>0.26200000000000001</v>
      </c>
      <c r="H42" s="14">
        <v>3816</v>
      </c>
      <c r="I42" s="15">
        <v>0.63</v>
      </c>
      <c r="J42" s="16">
        <v>16</v>
      </c>
      <c r="K42" s="41">
        <f t="shared" si="1"/>
        <v>369660</v>
      </c>
    </row>
    <row r="43" spans="1:11" ht="17.5" x14ac:dyDescent="0.35">
      <c r="A43" s="6" t="s">
        <v>64</v>
      </c>
      <c r="B43" s="9">
        <v>5</v>
      </c>
      <c r="C43" s="14">
        <v>38</v>
      </c>
      <c r="D43" s="14">
        <v>3348</v>
      </c>
      <c r="E43" s="14">
        <v>1041</v>
      </c>
      <c r="F43" s="14">
        <v>1116</v>
      </c>
      <c r="G43" s="15">
        <v>0.33300000000000002</v>
      </c>
      <c r="H43" s="14">
        <v>1191</v>
      </c>
      <c r="I43" s="15">
        <v>0.35599999999999998</v>
      </c>
      <c r="J43" s="16">
        <v>0</v>
      </c>
      <c r="K43" s="41">
        <f t="shared" si="1"/>
        <v>127224</v>
      </c>
    </row>
    <row r="44" spans="1:11" ht="17.5" x14ac:dyDescent="0.35">
      <c r="A44" s="6" t="s">
        <v>65</v>
      </c>
      <c r="B44" s="9">
        <v>4</v>
      </c>
      <c r="C44" s="14">
        <v>15</v>
      </c>
      <c r="D44" s="14">
        <v>1685</v>
      </c>
      <c r="E44" s="14">
        <v>1473</v>
      </c>
      <c r="F44" s="14">
        <v>188</v>
      </c>
      <c r="G44" s="15">
        <v>0.112</v>
      </c>
      <c r="H44" s="14">
        <v>20</v>
      </c>
      <c r="I44" s="15">
        <v>1.2E-2</v>
      </c>
      <c r="J44" s="16">
        <v>4</v>
      </c>
      <c r="K44" s="41">
        <f t="shared" si="1"/>
        <v>25275</v>
      </c>
    </row>
    <row r="45" spans="1:11" ht="17.5" x14ac:dyDescent="0.35">
      <c r="A45" s="6" t="s">
        <v>66</v>
      </c>
      <c r="B45" s="9">
        <v>6</v>
      </c>
      <c r="C45" s="14">
        <v>32</v>
      </c>
      <c r="D45" s="14">
        <v>2816</v>
      </c>
      <c r="E45" s="14">
        <v>1057</v>
      </c>
      <c r="F45" s="14">
        <v>489</v>
      </c>
      <c r="G45" s="15">
        <v>0.17399999999999999</v>
      </c>
      <c r="H45" s="14">
        <v>1270</v>
      </c>
      <c r="I45" s="15">
        <v>0.45100000000000001</v>
      </c>
      <c r="J45" s="16">
        <v>0</v>
      </c>
      <c r="K45" s="41">
        <f t="shared" si="1"/>
        <v>90112</v>
      </c>
    </row>
    <row r="46" spans="1:11" ht="17.5" x14ac:dyDescent="0.35">
      <c r="A46" s="6" t="s">
        <v>67</v>
      </c>
      <c r="B46" s="9">
        <v>2</v>
      </c>
      <c r="C46" s="14">
        <v>43</v>
      </c>
      <c r="D46" s="14">
        <v>6881</v>
      </c>
      <c r="E46" s="14">
        <v>2579</v>
      </c>
      <c r="F46" s="14">
        <v>1966</v>
      </c>
      <c r="G46" s="15">
        <v>0.28599999999999998</v>
      </c>
      <c r="H46" s="14">
        <v>2314</v>
      </c>
      <c r="I46" s="15">
        <v>0.33600000000000002</v>
      </c>
      <c r="J46" s="16">
        <v>22</v>
      </c>
      <c r="K46" s="41">
        <f t="shared" si="1"/>
        <v>295883</v>
      </c>
    </row>
    <row r="47" spans="1:11" ht="17.5" x14ac:dyDescent="0.35">
      <c r="A47" s="6" t="s">
        <v>68</v>
      </c>
      <c r="B47" s="9">
        <v>1</v>
      </c>
      <c r="C47" s="14">
        <v>46</v>
      </c>
      <c r="D47" s="14">
        <v>261</v>
      </c>
      <c r="E47" s="14">
        <v>174</v>
      </c>
      <c r="F47" s="14">
        <v>34</v>
      </c>
      <c r="G47" s="15">
        <v>0.13</v>
      </c>
      <c r="H47" s="14">
        <v>47</v>
      </c>
      <c r="I47" s="15">
        <v>0.18</v>
      </c>
      <c r="J47" s="16">
        <v>6</v>
      </c>
      <c r="K47" s="41">
        <f t="shared" si="1"/>
        <v>12006</v>
      </c>
    </row>
    <row r="48" spans="1:11" ht="17.5" x14ac:dyDescent="0.35">
      <c r="A48" s="6" t="s">
        <v>69</v>
      </c>
      <c r="B48" s="9">
        <v>1</v>
      </c>
      <c r="C48" s="14">
        <v>31</v>
      </c>
      <c r="D48" s="14">
        <v>594</v>
      </c>
      <c r="E48" s="14">
        <v>241</v>
      </c>
      <c r="F48" s="14">
        <v>172</v>
      </c>
      <c r="G48" s="15">
        <v>0.28999999999999998</v>
      </c>
      <c r="H48" s="14">
        <v>181</v>
      </c>
      <c r="I48" s="15">
        <v>0.30499999999999999</v>
      </c>
      <c r="J48" s="16">
        <v>0</v>
      </c>
      <c r="K48" s="41">
        <f t="shared" si="1"/>
        <v>18414</v>
      </c>
    </row>
    <row r="49" spans="1:11" ht="17.5" x14ac:dyDescent="0.35">
      <c r="A49" s="6" t="s">
        <v>70</v>
      </c>
      <c r="B49" s="9">
        <v>3</v>
      </c>
      <c r="C49" s="14">
        <v>11</v>
      </c>
      <c r="D49" s="14">
        <v>1052</v>
      </c>
      <c r="E49" s="14">
        <v>1033</v>
      </c>
      <c r="F49" s="14">
        <v>14</v>
      </c>
      <c r="G49" s="15">
        <v>1.2999999999999999E-2</v>
      </c>
      <c r="H49" s="14">
        <v>4</v>
      </c>
      <c r="I49" s="15">
        <v>4.0000000000000001E-3</v>
      </c>
      <c r="J49" s="16">
        <v>1</v>
      </c>
      <c r="K49" s="41">
        <f t="shared" si="1"/>
        <v>11572</v>
      </c>
    </row>
    <row r="50" spans="1:11" ht="17.5" x14ac:dyDescent="0.35">
      <c r="A50" s="6" t="s">
        <v>71</v>
      </c>
      <c r="B50" s="9">
        <v>4</v>
      </c>
      <c r="C50" s="14">
        <v>79</v>
      </c>
      <c r="D50" s="14">
        <v>979</v>
      </c>
      <c r="E50" s="14">
        <v>165</v>
      </c>
      <c r="F50" s="14">
        <v>97</v>
      </c>
      <c r="G50" s="15">
        <v>9.9000000000000005E-2</v>
      </c>
      <c r="H50" s="14">
        <v>717</v>
      </c>
      <c r="I50" s="15">
        <v>0.73199999999999998</v>
      </c>
      <c r="J50" s="16">
        <v>0</v>
      </c>
      <c r="K50" s="41">
        <f t="shared" si="1"/>
        <v>77341</v>
      </c>
    </row>
    <row r="51" spans="1:11" ht="17.5" x14ac:dyDescent="0.35">
      <c r="A51" s="6" t="s">
        <v>72</v>
      </c>
      <c r="B51" s="9">
        <v>3</v>
      </c>
      <c r="C51" s="14">
        <v>38</v>
      </c>
      <c r="D51" s="14">
        <v>12338</v>
      </c>
      <c r="E51" s="14">
        <v>5117</v>
      </c>
      <c r="F51" s="14">
        <v>1993</v>
      </c>
      <c r="G51" s="15">
        <v>0.16200000000000001</v>
      </c>
      <c r="H51" s="14">
        <v>5228</v>
      </c>
      <c r="I51" s="15">
        <v>0.42399999999999999</v>
      </c>
      <c r="J51" s="16">
        <v>0</v>
      </c>
      <c r="K51" s="41">
        <f t="shared" si="1"/>
        <v>468844</v>
      </c>
    </row>
    <row r="52" spans="1:11" ht="17.5" x14ac:dyDescent="0.35">
      <c r="A52" s="6" t="s">
        <v>73</v>
      </c>
      <c r="B52" s="9">
        <v>4</v>
      </c>
      <c r="C52" s="14">
        <v>127</v>
      </c>
      <c r="D52" s="14">
        <v>66552</v>
      </c>
      <c r="E52" s="14">
        <v>4507</v>
      </c>
      <c r="F52" s="14">
        <v>2980</v>
      </c>
      <c r="G52" s="15">
        <v>4.4999999999999998E-2</v>
      </c>
      <c r="H52" s="14">
        <v>59063</v>
      </c>
      <c r="I52" s="15">
        <v>0.88700000000000001</v>
      </c>
      <c r="J52" s="16">
        <v>2</v>
      </c>
      <c r="K52" s="41">
        <f t="shared" si="1"/>
        <v>8452104</v>
      </c>
    </row>
    <row r="53" spans="1:11" ht="17.5" x14ac:dyDescent="0.35">
      <c r="A53" s="6" t="s">
        <v>74</v>
      </c>
      <c r="B53" s="9">
        <v>4</v>
      </c>
      <c r="C53" s="14">
        <v>28</v>
      </c>
      <c r="D53" s="14">
        <v>2462</v>
      </c>
      <c r="E53" s="14">
        <v>1233</v>
      </c>
      <c r="F53" s="14">
        <v>546</v>
      </c>
      <c r="G53" s="15">
        <v>0.222</v>
      </c>
      <c r="H53" s="14">
        <v>683</v>
      </c>
      <c r="I53" s="15">
        <v>0.27700000000000002</v>
      </c>
      <c r="J53" s="16">
        <v>0</v>
      </c>
      <c r="K53" s="41">
        <f t="shared" si="1"/>
        <v>68936</v>
      </c>
    </row>
    <row r="54" spans="1:11" ht="17.5" x14ac:dyDescent="0.35">
      <c r="A54" s="6" t="s">
        <v>75</v>
      </c>
      <c r="B54" s="9">
        <v>2</v>
      </c>
      <c r="C54" s="14">
        <v>210</v>
      </c>
      <c r="D54" s="14">
        <v>20832</v>
      </c>
      <c r="E54" s="14">
        <v>873</v>
      </c>
      <c r="F54" s="14">
        <v>394</v>
      </c>
      <c r="G54" s="15">
        <v>1.9E-2</v>
      </c>
      <c r="H54" s="14">
        <v>19543</v>
      </c>
      <c r="I54" s="15">
        <v>0.93799999999999994</v>
      </c>
      <c r="J54" s="16">
        <v>22</v>
      </c>
      <c r="K54" s="41">
        <f t="shared" si="1"/>
        <v>4374720</v>
      </c>
    </row>
    <row r="55" spans="1:11" ht="17.5" x14ac:dyDescent="0.35">
      <c r="A55" s="6" t="s">
        <v>76</v>
      </c>
      <c r="B55" s="9">
        <v>1</v>
      </c>
      <c r="C55" s="14">
        <v>155</v>
      </c>
      <c r="D55" s="14">
        <v>12</v>
      </c>
      <c r="E55" s="14">
        <v>6</v>
      </c>
      <c r="F55" s="14">
        <v>0</v>
      </c>
      <c r="G55" s="15">
        <v>0</v>
      </c>
      <c r="H55" s="14">
        <v>5</v>
      </c>
      <c r="I55" s="15">
        <v>0.41699999999999998</v>
      </c>
      <c r="J55" s="16">
        <v>1</v>
      </c>
      <c r="K55" s="41">
        <f t="shared" si="1"/>
        <v>1860</v>
      </c>
    </row>
    <row r="56" spans="1:11" ht="17.5" x14ac:dyDescent="0.35">
      <c r="A56" s="6" t="s">
        <v>77</v>
      </c>
      <c r="B56" s="9">
        <v>1</v>
      </c>
      <c r="C56" s="14">
        <v>97</v>
      </c>
      <c r="D56" s="14">
        <v>155</v>
      </c>
      <c r="E56" s="14">
        <v>2</v>
      </c>
      <c r="F56" s="14">
        <v>2</v>
      </c>
      <c r="G56" s="15">
        <v>1.2999999999999999E-2</v>
      </c>
      <c r="H56" s="14">
        <v>151</v>
      </c>
      <c r="I56" s="15">
        <v>0.97399999999999998</v>
      </c>
      <c r="J56" s="16">
        <v>0</v>
      </c>
      <c r="K56" s="41">
        <f t="shared" si="1"/>
        <v>15035</v>
      </c>
    </row>
    <row r="57" spans="1:11" ht="17.5" x14ac:dyDescent="0.35">
      <c r="A57" s="6" t="s">
        <v>78</v>
      </c>
      <c r="B57" s="9">
        <v>6</v>
      </c>
      <c r="C57" s="14">
        <v>79</v>
      </c>
      <c r="D57" s="14">
        <v>22723</v>
      </c>
      <c r="E57" s="14">
        <v>3086</v>
      </c>
      <c r="F57" s="14">
        <v>2369</v>
      </c>
      <c r="G57" s="15">
        <v>0.104</v>
      </c>
      <c r="H57" s="14">
        <v>17266</v>
      </c>
      <c r="I57" s="15">
        <v>0.76</v>
      </c>
      <c r="J57" s="16">
        <v>2</v>
      </c>
      <c r="K57" s="41">
        <f t="shared" si="1"/>
        <v>1795117</v>
      </c>
    </row>
    <row r="58" spans="1:11" ht="17.5" x14ac:dyDescent="0.35">
      <c r="A58" s="6" t="s">
        <v>79</v>
      </c>
      <c r="B58" s="9">
        <v>5</v>
      </c>
      <c r="C58" s="14">
        <v>74</v>
      </c>
      <c r="D58" s="14">
        <v>15915</v>
      </c>
      <c r="E58" s="14">
        <v>2129</v>
      </c>
      <c r="F58" s="14">
        <v>1376</v>
      </c>
      <c r="G58" s="15">
        <v>8.5999999999999993E-2</v>
      </c>
      <c r="H58" s="14">
        <v>12410</v>
      </c>
      <c r="I58" s="15">
        <v>0.78</v>
      </c>
      <c r="J58" s="16">
        <v>0</v>
      </c>
      <c r="K58" s="41">
        <f t="shared" si="1"/>
        <v>1177710</v>
      </c>
    </row>
    <row r="59" spans="1:11" ht="17.5" x14ac:dyDescent="0.35">
      <c r="A59" s="6" t="s">
        <v>80</v>
      </c>
      <c r="B59" s="9">
        <v>2</v>
      </c>
      <c r="C59" s="14">
        <v>62</v>
      </c>
      <c r="D59" s="14">
        <v>868</v>
      </c>
      <c r="E59" s="14">
        <v>397</v>
      </c>
      <c r="F59" s="14">
        <v>84</v>
      </c>
      <c r="G59" s="15">
        <v>9.7000000000000003E-2</v>
      </c>
      <c r="H59" s="14">
        <v>385</v>
      </c>
      <c r="I59" s="15">
        <v>0.44400000000000001</v>
      </c>
      <c r="J59" s="16">
        <v>2</v>
      </c>
      <c r="K59" s="41">
        <f t="shared" si="1"/>
        <v>53816</v>
      </c>
    </row>
    <row r="60" spans="1:11" ht="18" thickBot="1" x14ac:dyDescent="0.4">
      <c r="A60" s="7" t="s">
        <v>81</v>
      </c>
      <c r="B60" s="80">
        <v>4</v>
      </c>
      <c r="C60" s="21">
        <v>66</v>
      </c>
      <c r="D60" s="21">
        <v>943</v>
      </c>
      <c r="E60" s="21">
        <v>176</v>
      </c>
      <c r="F60" s="21">
        <v>111</v>
      </c>
      <c r="G60" s="83">
        <v>0.11799999999999999</v>
      </c>
      <c r="H60" s="21">
        <v>656</v>
      </c>
      <c r="I60" s="22">
        <v>0.69599999999999995</v>
      </c>
      <c r="J60" s="23">
        <v>0</v>
      </c>
      <c r="K60" s="41">
        <f t="shared" si="1"/>
        <v>62238</v>
      </c>
    </row>
    <row r="61" spans="1:11" ht="18.5" thickBot="1" x14ac:dyDescent="0.45">
      <c r="A61" s="77" t="s">
        <v>82</v>
      </c>
      <c r="B61" s="78"/>
      <c r="C61" s="73">
        <f>K61/D61</f>
        <v>104.31627770258261</v>
      </c>
      <c r="D61" s="74">
        <f>SUM(D8:D60)</f>
        <v>438858</v>
      </c>
      <c r="E61" s="74">
        <f>SUM(E8:E60)</f>
        <v>69716</v>
      </c>
      <c r="F61" s="81">
        <f>SUM(F8:F60)</f>
        <v>35922</v>
      </c>
      <c r="G61" s="36">
        <f>F61/D61</f>
        <v>8.1853355755164545E-2</v>
      </c>
      <c r="H61" s="82">
        <f>SUM(H8:H60)</f>
        <v>333000</v>
      </c>
      <c r="I61" s="75">
        <f>H61/D61</f>
        <v>0.75878758049300687</v>
      </c>
      <c r="J61" s="74">
        <f>SUM(J8:J60)</f>
        <v>220</v>
      </c>
      <c r="K61" s="76">
        <f>SUM(K8:K60)</f>
        <v>45780033</v>
      </c>
    </row>
    <row r="62" spans="1:11" ht="18" customHeight="1" x14ac:dyDescent="0.35">
      <c r="A62" s="97" t="s">
        <v>86</v>
      </c>
      <c r="B62" s="98"/>
      <c r="C62" s="98"/>
      <c r="D62" s="98"/>
      <c r="E62" s="98"/>
      <c r="F62" s="98"/>
      <c r="G62" s="98"/>
      <c r="H62" s="98"/>
      <c r="I62" s="98"/>
      <c r="J62" s="98"/>
      <c r="K62" s="99"/>
    </row>
    <row r="63" spans="1:11" ht="15.5" x14ac:dyDescent="0.35">
      <c r="A63" s="37"/>
      <c r="B63" s="86" t="s">
        <v>87</v>
      </c>
      <c r="C63" s="86"/>
      <c r="D63" s="86"/>
      <c r="E63" s="86"/>
      <c r="F63" s="86"/>
      <c r="G63" s="86"/>
      <c r="H63" s="86"/>
      <c r="I63" s="86"/>
      <c r="J63" s="86"/>
      <c r="K63" s="87"/>
    </row>
    <row r="64" spans="1:11" ht="15.5" x14ac:dyDescent="0.35">
      <c r="A64" s="85" t="s">
        <v>88</v>
      </c>
      <c r="B64" s="86"/>
      <c r="C64" s="86"/>
      <c r="D64" s="86"/>
      <c r="E64" s="86"/>
      <c r="F64" s="86"/>
      <c r="G64" s="86"/>
      <c r="H64" s="86"/>
      <c r="I64" s="86"/>
      <c r="J64" s="86"/>
      <c r="K64" s="87"/>
    </row>
    <row r="65" spans="1:11" ht="16" thickBot="1" x14ac:dyDescent="0.4">
      <c r="A65" s="88" t="s">
        <v>96</v>
      </c>
      <c r="B65" s="89"/>
      <c r="C65" s="89"/>
      <c r="D65" s="89"/>
      <c r="E65" s="89"/>
      <c r="F65" s="89"/>
      <c r="G65" s="89"/>
      <c r="H65" s="89"/>
      <c r="I65" s="89"/>
      <c r="J65" s="89"/>
      <c r="K65" s="90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90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50" t="s">
        <v>19</v>
      </c>
    </row>
    <row r="8" spans="1:10" ht="17.5" x14ac:dyDescent="0.35">
      <c r="A8" s="2" t="s">
        <v>35</v>
      </c>
      <c r="B8" s="18">
        <v>130</v>
      </c>
      <c r="C8" s="18">
        <v>7266</v>
      </c>
      <c r="D8" s="18">
        <v>837</v>
      </c>
      <c r="E8" s="18">
        <v>556</v>
      </c>
      <c r="F8" s="19">
        <v>7.6999999999999999E-2</v>
      </c>
      <c r="G8" s="18">
        <v>5856</v>
      </c>
      <c r="H8" s="19">
        <v>0.80600000000000005</v>
      </c>
      <c r="I8" s="62">
        <v>17</v>
      </c>
      <c r="J8" s="41">
        <f>C8*B8</f>
        <v>944580</v>
      </c>
    </row>
    <row r="9" spans="1:10" ht="17.5" x14ac:dyDescent="0.35">
      <c r="A9" s="3" t="s">
        <v>48</v>
      </c>
      <c r="B9" s="14">
        <v>118</v>
      </c>
      <c r="C9" s="14">
        <v>12082</v>
      </c>
      <c r="D9" s="14">
        <v>1246</v>
      </c>
      <c r="E9" s="14">
        <v>722</v>
      </c>
      <c r="F9" s="15">
        <v>0.06</v>
      </c>
      <c r="G9" s="14">
        <v>10113</v>
      </c>
      <c r="H9" s="15">
        <v>0.83699999999999997</v>
      </c>
      <c r="I9" s="63">
        <v>1</v>
      </c>
      <c r="J9" s="41">
        <f>C9*B9</f>
        <v>1425676</v>
      </c>
    </row>
    <row r="10" spans="1:10" ht="17.5" x14ac:dyDescent="0.35">
      <c r="A10" s="3" t="s">
        <v>50</v>
      </c>
      <c r="B10" s="14">
        <v>109</v>
      </c>
      <c r="C10" s="14">
        <v>6232</v>
      </c>
      <c r="D10" s="14">
        <v>966</v>
      </c>
      <c r="E10" s="14">
        <v>496</v>
      </c>
      <c r="F10" s="15">
        <v>0.08</v>
      </c>
      <c r="G10" s="14">
        <v>4764</v>
      </c>
      <c r="H10" s="15">
        <v>0.76400000000000001</v>
      </c>
      <c r="I10" s="63">
        <v>6</v>
      </c>
      <c r="J10" s="41">
        <f t="shared" ref="J10:J17" si="0">C10*B10</f>
        <v>679288</v>
      </c>
    </row>
    <row r="11" spans="1:10" ht="17.5" x14ac:dyDescent="0.35">
      <c r="A11" s="3" t="s">
        <v>59</v>
      </c>
      <c r="B11" s="14">
        <v>152</v>
      </c>
      <c r="C11" s="14">
        <v>1396</v>
      </c>
      <c r="D11" s="14">
        <v>10</v>
      </c>
      <c r="E11" s="14">
        <v>6</v>
      </c>
      <c r="F11" s="15">
        <v>4.0000000000000001E-3</v>
      </c>
      <c r="G11" s="14">
        <v>1378</v>
      </c>
      <c r="H11" s="15">
        <v>0.98699999999999999</v>
      </c>
      <c r="I11" s="63">
        <v>2</v>
      </c>
      <c r="J11" s="41">
        <f t="shared" si="0"/>
        <v>212192</v>
      </c>
    </row>
    <row r="12" spans="1:10" ht="17.5" x14ac:dyDescent="0.35">
      <c r="A12" s="3" t="s">
        <v>60</v>
      </c>
      <c r="B12" s="12">
        <v>60</v>
      </c>
      <c r="C12" s="12">
        <v>1265</v>
      </c>
      <c r="D12" s="12">
        <v>212</v>
      </c>
      <c r="E12" s="12">
        <v>245</v>
      </c>
      <c r="F12" s="13">
        <v>0.19400000000000001</v>
      </c>
      <c r="G12" s="12">
        <v>807</v>
      </c>
      <c r="H12" s="13">
        <v>0.63800000000000001</v>
      </c>
      <c r="I12" s="64">
        <v>1</v>
      </c>
      <c r="J12" s="41">
        <f t="shared" si="0"/>
        <v>75900</v>
      </c>
    </row>
    <row r="13" spans="1:10" ht="17.5" x14ac:dyDescent="0.35">
      <c r="A13" s="3" t="s">
        <v>63</v>
      </c>
      <c r="B13" s="14">
        <v>61</v>
      </c>
      <c r="C13" s="14">
        <v>6060</v>
      </c>
      <c r="D13" s="14">
        <v>643</v>
      </c>
      <c r="E13" s="14">
        <v>1585</v>
      </c>
      <c r="F13" s="15">
        <v>0.26200000000000001</v>
      </c>
      <c r="G13" s="14">
        <v>3816</v>
      </c>
      <c r="H13" s="15">
        <v>0.63</v>
      </c>
      <c r="I13" s="63">
        <v>16</v>
      </c>
      <c r="J13" s="41">
        <f t="shared" si="0"/>
        <v>369660</v>
      </c>
    </row>
    <row r="14" spans="1:10" ht="17.5" x14ac:dyDescent="0.35">
      <c r="A14" s="3" t="s">
        <v>68</v>
      </c>
      <c r="B14" s="14">
        <v>46</v>
      </c>
      <c r="C14" s="14">
        <v>261</v>
      </c>
      <c r="D14" s="14">
        <v>174</v>
      </c>
      <c r="E14" s="14">
        <v>34</v>
      </c>
      <c r="F14" s="15">
        <v>0.13</v>
      </c>
      <c r="G14" s="14">
        <v>47</v>
      </c>
      <c r="H14" s="15">
        <v>0.18</v>
      </c>
      <c r="I14" s="63">
        <v>6</v>
      </c>
      <c r="J14" s="41">
        <f t="shared" si="0"/>
        <v>12006</v>
      </c>
    </row>
    <row r="15" spans="1:10" ht="17.5" x14ac:dyDescent="0.35">
      <c r="A15" s="3" t="s">
        <v>69</v>
      </c>
      <c r="B15" s="14">
        <v>31</v>
      </c>
      <c r="C15" s="14">
        <v>594</v>
      </c>
      <c r="D15" s="14">
        <v>241</v>
      </c>
      <c r="E15" s="14">
        <v>172</v>
      </c>
      <c r="F15" s="15">
        <v>0.28999999999999998</v>
      </c>
      <c r="G15" s="14">
        <v>181</v>
      </c>
      <c r="H15" s="15">
        <v>0.30499999999999999</v>
      </c>
      <c r="I15" s="63">
        <v>0</v>
      </c>
      <c r="J15" s="41">
        <f t="shared" si="0"/>
        <v>18414</v>
      </c>
    </row>
    <row r="16" spans="1:10" ht="17.5" x14ac:dyDescent="0.35">
      <c r="A16" s="3" t="s">
        <v>76</v>
      </c>
      <c r="B16" s="14">
        <v>155</v>
      </c>
      <c r="C16" s="14">
        <v>12</v>
      </c>
      <c r="D16" s="14">
        <v>6</v>
      </c>
      <c r="E16" s="14">
        <v>0</v>
      </c>
      <c r="F16" s="15">
        <v>0</v>
      </c>
      <c r="G16" s="14">
        <v>5</v>
      </c>
      <c r="H16" s="15">
        <v>0.41699999999999998</v>
      </c>
      <c r="I16" s="63">
        <v>1</v>
      </c>
      <c r="J16" s="41">
        <f t="shared" si="0"/>
        <v>1860</v>
      </c>
    </row>
    <row r="17" spans="1:10" ht="18" thickBot="1" x14ac:dyDescent="0.4">
      <c r="A17" s="70" t="s">
        <v>77</v>
      </c>
      <c r="B17" s="21">
        <v>97</v>
      </c>
      <c r="C17" s="21">
        <v>155</v>
      </c>
      <c r="D17" s="21">
        <v>2</v>
      </c>
      <c r="E17" s="21">
        <v>2</v>
      </c>
      <c r="F17" s="22">
        <v>1.2999999999999999E-2</v>
      </c>
      <c r="G17" s="21">
        <v>151</v>
      </c>
      <c r="H17" s="22">
        <v>0.97399999999999998</v>
      </c>
      <c r="I17" s="71">
        <v>0</v>
      </c>
      <c r="J17" s="72">
        <f t="shared" si="0"/>
        <v>15035</v>
      </c>
    </row>
    <row r="18" spans="1:10" ht="39.75" customHeight="1" thickBot="1" x14ac:dyDescent="0.45">
      <c r="A18" s="65" t="s">
        <v>83</v>
      </c>
      <c r="B18" s="66">
        <f>J18/C18</f>
        <v>106.29366135379215</v>
      </c>
      <c r="C18" s="67">
        <f>SUM(C8:C17)</f>
        <v>35323</v>
      </c>
      <c r="D18" s="68">
        <f>SUM(D8:D17)</f>
        <v>4337</v>
      </c>
      <c r="E18" s="67">
        <f>SUM(E8:E17)</f>
        <v>3818</v>
      </c>
      <c r="F18" s="69">
        <f>E18/C18</f>
        <v>0.10808821447781898</v>
      </c>
      <c r="G18" s="67">
        <f>SUM(G8:G17)</f>
        <v>27118</v>
      </c>
      <c r="H18" s="69">
        <f>G18/C18</f>
        <v>0.76771508648755771</v>
      </c>
      <c r="I18" s="67">
        <f>SUM(I8:I17)</f>
        <v>50</v>
      </c>
      <c r="J18" s="40">
        <f>SUM(J8:J17)</f>
        <v>3754611</v>
      </c>
    </row>
    <row r="19" spans="1:10" ht="18" customHeight="1" x14ac:dyDescent="0.35">
      <c r="A19" s="106" t="s">
        <v>86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7.5" x14ac:dyDescent="0.35">
      <c r="A20" s="38"/>
      <c r="B20" s="86" t="s">
        <v>87</v>
      </c>
      <c r="C20" s="86"/>
      <c r="D20" s="86"/>
      <c r="E20" s="86"/>
      <c r="F20" s="86"/>
      <c r="G20" s="86"/>
      <c r="H20" s="86"/>
      <c r="I20" s="86"/>
      <c r="J20" s="87"/>
    </row>
    <row r="21" spans="1:10" ht="15.5" x14ac:dyDescent="0.35">
      <c r="A21" s="100" t="s">
        <v>88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6" thickBot="1" x14ac:dyDescent="0.4">
      <c r="A22" s="103" t="s">
        <v>97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109" t="s">
        <v>91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5"/>
      <c r="B3" s="56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57"/>
      <c r="B4" s="5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57"/>
      <c r="B5" s="5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57"/>
      <c r="B6" s="5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9" t="s">
        <v>17</v>
      </c>
      <c r="B7" s="60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84" t="s">
        <v>36</v>
      </c>
      <c r="B8" s="14">
        <v>107</v>
      </c>
      <c r="C8" s="14">
        <v>1328</v>
      </c>
      <c r="D8" s="14">
        <v>215</v>
      </c>
      <c r="E8" s="14">
        <v>115</v>
      </c>
      <c r="F8" s="15">
        <v>8.6999999999999994E-2</v>
      </c>
      <c r="G8" s="14">
        <v>998</v>
      </c>
      <c r="H8" s="15">
        <v>0.752</v>
      </c>
      <c r="I8" s="16">
        <v>0</v>
      </c>
      <c r="J8" s="41">
        <f>C8*B8</f>
        <v>142096</v>
      </c>
    </row>
    <row r="9" spans="1:10" ht="17.5" x14ac:dyDescent="0.35">
      <c r="A9" s="9" t="s">
        <v>37</v>
      </c>
      <c r="B9" s="14">
        <v>48</v>
      </c>
      <c r="C9" s="14">
        <v>574</v>
      </c>
      <c r="D9" s="14">
        <v>222</v>
      </c>
      <c r="E9" s="14">
        <v>86</v>
      </c>
      <c r="F9" s="15">
        <v>0.15</v>
      </c>
      <c r="G9" s="14">
        <v>265</v>
      </c>
      <c r="H9" s="15">
        <v>0.46200000000000002</v>
      </c>
      <c r="I9" s="16">
        <v>1</v>
      </c>
      <c r="J9" s="41">
        <f>C9*B9</f>
        <v>27552</v>
      </c>
    </row>
    <row r="10" spans="1:10" ht="17.5" x14ac:dyDescent="0.35">
      <c r="A10" s="6" t="s">
        <v>49</v>
      </c>
      <c r="B10" s="14">
        <v>64</v>
      </c>
      <c r="C10" s="14">
        <v>1988</v>
      </c>
      <c r="D10" s="14">
        <v>800</v>
      </c>
      <c r="E10" s="14">
        <v>176</v>
      </c>
      <c r="F10" s="15">
        <v>8.8999999999999996E-2</v>
      </c>
      <c r="G10" s="14">
        <v>1007</v>
      </c>
      <c r="H10" s="15">
        <v>0.50700000000000001</v>
      </c>
      <c r="I10" s="16">
        <v>5</v>
      </c>
      <c r="J10" s="41">
        <f t="shared" ref="J10:J13" si="0">C10*B10</f>
        <v>127232</v>
      </c>
    </row>
    <row r="11" spans="1:10" ht="17.5" x14ac:dyDescent="0.35">
      <c r="A11" s="6" t="s">
        <v>67</v>
      </c>
      <c r="B11" s="14">
        <v>43</v>
      </c>
      <c r="C11" s="14">
        <v>6881</v>
      </c>
      <c r="D11" s="14">
        <v>2579</v>
      </c>
      <c r="E11" s="14">
        <v>1966</v>
      </c>
      <c r="F11" s="15">
        <v>0.28599999999999998</v>
      </c>
      <c r="G11" s="14">
        <v>2314</v>
      </c>
      <c r="H11" s="15">
        <v>0.33600000000000002</v>
      </c>
      <c r="I11" s="16">
        <v>22</v>
      </c>
      <c r="J11" s="41">
        <f t="shared" si="0"/>
        <v>295883</v>
      </c>
    </row>
    <row r="12" spans="1:10" ht="17.5" x14ac:dyDescent="0.35">
      <c r="A12" s="6" t="s">
        <v>75</v>
      </c>
      <c r="B12" s="14">
        <v>210</v>
      </c>
      <c r="C12" s="14">
        <v>20832</v>
      </c>
      <c r="D12" s="14">
        <v>873</v>
      </c>
      <c r="E12" s="14">
        <v>394</v>
      </c>
      <c r="F12" s="15">
        <v>1.9E-2</v>
      </c>
      <c r="G12" s="14">
        <v>19543</v>
      </c>
      <c r="H12" s="15">
        <v>0.93799999999999994</v>
      </c>
      <c r="I12" s="16">
        <v>22</v>
      </c>
      <c r="J12" s="41">
        <f t="shared" si="0"/>
        <v>4374720</v>
      </c>
    </row>
    <row r="13" spans="1:10" ht="18" thickBot="1" x14ac:dyDescent="0.4">
      <c r="A13" s="8" t="s">
        <v>80</v>
      </c>
      <c r="B13" s="14">
        <v>62</v>
      </c>
      <c r="C13" s="14">
        <v>868</v>
      </c>
      <c r="D13" s="14">
        <v>397</v>
      </c>
      <c r="E13" s="14">
        <v>84</v>
      </c>
      <c r="F13" s="15">
        <v>9.7000000000000003E-2</v>
      </c>
      <c r="G13" s="14">
        <v>385</v>
      </c>
      <c r="H13" s="15">
        <v>0.44400000000000001</v>
      </c>
      <c r="I13" s="16">
        <v>2</v>
      </c>
      <c r="J13" s="41">
        <f t="shared" si="0"/>
        <v>53816</v>
      </c>
    </row>
    <row r="14" spans="1:10" ht="36.75" customHeight="1" thickBot="1" x14ac:dyDescent="0.45">
      <c r="A14" s="24" t="s">
        <v>83</v>
      </c>
      <c r="B14" s="25">
        <f>J14/C14</f>
        <v>154.63949370207263</v>
      </c>
      <c r="C14" s="26">
        <f>SUM(C8:C13)</f>
        <v>32471</v>
      </c>
      <c r="D14" s="27">
        <f>SUM(D8:D13)</f>
        <v>5086</v>
      </c>
      <c r="E14" s="26">
        <f>SUM(E8:E13)</f>
        <v>2821</v>
      </c>
      <c r="F14" s="28">
        <f>E14/C14</f>
        <v>8.6877521480705863E-2</v>
      </c>
      <c r="G14" s="26">
        <f>SUM(G8:G13)</f>
        <v>24512</v>
      </c>
      <c r="H14" s="28">
        <f>G14/C14</f>
        <v>0.7548889778571648</v>
      </c>
      <c r="I14" s="26">
        <f>SUM(I8:I13)</f>
        <v>52</v>
      </c>
      <c r="J14" s="29">
        <f>SUM(J8:J13)</f>
        <v>5021299</v>
      </c>
    </row>
    <row r="15" spans="1:10" ht="18" customHeight="1" x14ac:dyDescent="0.35">
      <c r="A15" s="106" t="s">
        <v>86</v>
      </c>
      <c r="B15" s="107"/>
      <c r="C15" s="107"/>
      <c r="D15" s="107"/>
      <c r="E15" s="107"/>
      <c r="F15" s="107"/>
      <c r="G15" s="107"/>
      <c r="H15" s="107"/>
      <c r="I15" s="107"/>
      <c r="J15" s="108"/>
    </row>
    <row r="16" spans="1:10" ht="17.5" x14ac:dyDescent="0.35">
      <c r="A16" s="38"/>
      <c r="B16" s="86" t="s">
        <v>87</v>
      </c>
      <c r="C16" s="86"/>
      <c r="D16" s="86"/>
      <c r="E16" s="86"/>
      <c r="F16" s="86"/>
      <c r="G16" s="86"/>
      <c r="H16" s="86"/>
      <c r="I16" s="86"/>
      <c r="J16" s="87"/>
    </row>
    <row r="17" spans="1:10" ht="15.5" x14ac:dyDescent="0.35">
      <c r="A17" s="100" t="s">
        <v>88</v>
      </c>
      <c r="B17" s="101"/>
      <c r="C17" s="101"/>
      <c r="D17" s="101"/>
      <c r="E17" s="101"/>
      <c r="F17" s="101"/>
      <c r="G17" s="101"/>
      <c r="H17" s="101"/>
      <c r="I17" s="101"/>
      <c r="J17" s="102"/>
    </row>
    <row r="18" spans="1:10" ht="16" thickBot="1" x14ac:dyDescent="0.4">
      <c r="A18" s="103" t="s">
        <v>97</v>
      </c>
      <c r="B18" s="104"/>
      <c r="C18" s="104"/>
      <c r="D18" s="104"/>
      <c r="E18" s="104"/>
      <c r="F18" s="104"/>
      <c r="G18" s="104"/>
      <c r="H18" s="104"/>
      <c r="I18" s="104"/>
      <c r="J18" s="105"/>
    </row>
    <row r="19" spans="1:10" ht="17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92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30</v>
      </c>
      <c r="B8" s="14">
        <v>219</v>
      </c>
      <c r="C8" s="14">
        <v>2973</v>
      </c>
      <c r="D8" s="14">
        <v>16</v>
      </c>
      <c r="E8" s="14">
        <v>6</v>
      </c>
      <c r="F8" s="15">
        <v>2E-3</v>
      </c>
      <c r="G8" s="14">
        <v>2950</v>
      </c>
      <c r="H8" s="15">
        <v>0.99199999999999999</v>
      </c>
      <c r="I8" s="16">
        <v>1</v>
      </c>
      <c r="J8" s="41">
        <f>C8*B8</f>
        <v>651087</v>
      </c>
    </row>
    <row r="9" spans="1:10" ht="17.5" x14ac:dyDescent="0.35">
      <c r="A9" s="6" t="s">
        <v>38</v>
      </c>
      <c r="B9" s="14">
        <v>110</v>
      </c>
      <c r="C9" s="14">
        <v>53159</v>
      </c>
      <c r="D9" s="14">
        <v>10233</v>
      </c>
      <c r="E9" s="14">
        <v>5482</v>
      </c>
      <c r="F9" s="15">
        <v>0.10299999999999999</v>
      </c>
      <c r="G9" s="14">
        <v>37409</v>
      </c>
      <c r="H9" s="15">
        <v>0.70399999999999996</v>
      </c>
      <c r="I9" s="16">
        <v>35</v>
      </c>
      <c r="J9" s="41">
        <f>C9*B9</f>
        <v>5847490</v>
      </c>
    </row>
    <row r="10" spans="1:10" ht="17.5" x14ac:dyDescent="0.35">
      <c r="A10" s="6" t="s">
        <v>39</v>
      </c>
      <c r="B10" s="14">
        <v>237</v>
      </c>
      <c r="C10" s="14">
        <v>4157</v>
      </c>
      <c r="D10" s="14">
        <v>34</v>
      </c>
      <c r="E10" s="14">
        <v>33</v>
      </c>
      <c r="F10" s="15">
        <v>8.0000000000000002E-3</v>
      </c>
      <c r="G10" s="14">
        <v>4090</v>
      </c>
      <c r="H10" s="15">
        <v>0.98399999999999999</v>
      </c>
      <c r="I10" s="16">
        <v>0</v>
      </c>
      <c r="J10" s="41">
        <f t="shared" ref="J10:J15" si="0">C10*B10</f>
        <v>985209</v>
      </c>
    </row>
    <row r="11" spans="1:10" ht="17.5" x14ac:dyDescent="0.35">
      <c r="A11" s="6" t="s">
        <v>46</v>
      </c>
      <c r="B11" s="14">
        <v>80</v>
      </c>
      <c r="C11" s="14">
        <v>5978</v>
      </c>
      <c r="D11" s="14">
        <v>1039</v>
      </c>
      <c r="E11" s="14">
        <v>510</v>
      </c>
      <c r="F11" s="15">
        <v>8.5000000000000006E-2</v>
      </c>
      <c r="G11" s="14">
        <v>4426</v>
      </c>
      <c r="H11" s="15">
        <v>0.74</v>
      </c>
      <c r="I11" s="16">
        <v>3</v>
      </c>
      <c r="J11" s="41">
        <f t="shared" si="0"/>
        <v>478240</v>
      </c>
    </row>
    <row r="12" spans="1:10" ht="17.5" x14ac:dyDescent="0.35">
      <c r="A12" s="6" t="s">
        <v>54</v>
      </c>
      <c r="B12" s="14">
        <v>95</v>
      </c>
      <c r="C12" s="14">
        <v>15174</v>
      </c>
      <c r="D12" s="14">
        <v>2757</v>
      </c>
      <c r="E12" s="14">
        <v>737</v>
      </c>
      <c r="F12" s="15">
        <v>4.9000000000000002E-2</v>
      </c>
      <c r="G12" s="14">
        <v>11680</v>
      </c>
      <c r="H12" s="15">
        <v>0.77</v>
      </c>
      <c r="I12" s="16">
        <v>0</v>
      </c>
      <c r="J12" s="41">
        <f t="shared" si="0"/>
        <v>1441530</v>
      </c>
    </row>
    <row r="13" spans="1:10" ht="17.5" x14ac:dyDescent="0.35">
      <c r="A13" s="6" t="s">
        <v>56</v>
      </c>
      <c r="B13" s="14">
        <v>127</v>
      </c>
      <c r="C13" s="14">
        <v>24798</v>
      </c>
      <c r="D13" s="14">
        <v>2256</v>
      </c>
      <c r="E13" s="14">
        <v>891</v>
      </c>
      <c r="F13" s="15">
        <v>3.5999999999999997E-2</v>
      </c>
      <c r="G13" s="14">
        <v>21645</v>
      </c>
      <c r="H13" s="15">
        <v>0.873</v>
      </c>
      <c r="I13" s="16">
        <v>6</v>
      </c>
      <c r="J13" s="41">
        <f t="shared" si="0"/>
        <v>3149346</v>
      </c>
    </row>
    <row r="14" spans="1:10" ht="17.5" x14ac:dyDescent="0.35">
      <c r="A14" s="6" t="s">
        <v>70</v>
      </c>
      <c r="B14" s="14">
        <v>11</v>
      </c>
      <c r="C14" s="14">
        <v>1052</v>
      </c>
      <c r="D14" s="14">
        <v>1033</v>
      </c>
      <c r="E14" s="14">
        <v>14</v>
      </c>
      <c r="F14" s="15">
        <v>1.2999999999999999E-2</v>
      </c>
      <c r="G14" s="14">
        <v>4</v>
      </c>
      <c r="H14" s="15">
        <v>4.0000000000000001E-3</v>
      </c>
      <c r="I14" s="16">
        <v>1</v>
      </c>
      <c r="J14" s="41">
        <f t="shared" si="0"/>
        <v>11572</v>
      </c>
    </row>
    <row r="15" spans="1:10" ht="18" thickBot="1" x14ac:dyDescent="0.4">
      <c r="A15" s="7" t="s">
        <v>72</v>
      </c>
      <c r="B15" s="14">
        <v>38</v>
      </c>
      <c r="C15" s="14">
        <v>12338</v>
      </c>
      <c r="D15" s="14">
        <v>5117</v>
      </c>
      <c r="E15" s="14">
        <v>1993</v>
      </c>
      <c r="F15" s="15">
        <v>0.16200000000000001</v>
      </c>
      <c r="G15" s="14">
        <v>5228</v>
      </c>
      <c r="H15" s="15">
        <v>0.42399999999999999</v>
      </c>
      <c r="I15" s="16">
        <v>0</v>
      </c>
      <c r="J15" s="41">
        <f t="shared" si="0"/>
        <v>468844</v>
      </c>
    </row>
    <row r="16" spans="1:10" ht="36.75" customHeight="1" thickBot="1" x14ac:dyDescent="0.45">
      <c r="A16" s="24" t="s">
        <v>83</v>
      </c>
      <c r="B16" s="30">
        <f>J16/C16</f>
        <v>108.94781365722358</v>
      </c>
      <c r="C16" s="26">
        <f>SUM(C8:C15)</f>
        <v>119629</v>
      </c>
      <c r="D16" s="27">
        <f>SUM(D8:D15)</f>
        <v>22485</v>
      </c>
      <c r="E16" s="31">
        <f>SUM(E8:E15)</f>
        <v>9666</v>
      </c>
      <c r="F16" s="32">
        <f>E16/C16</f>
        <v>8.0799806067090751E-2</v>
      </c>
      <c r="G16" s="26">
        <f>SUM(G8:G15)</f>
        <v>87432</v>
      </c>
      <c r="H16" s="32">
        <f>G16/C16</f>
        <v>0.73085957418351732</v>
      </c>
      <c r="I16" s="26">
        <f>SUM(I8:I15)</f>
        <v>46</v>
      </c>
      <c r="J16" s="29">
        <f>SUM(J8:J15)</f>
        <v>13033318</v>
      </c>
    </row>
    <row r="17" spans="1:10" ht="18" customHeight="1" x14ac:dyDescent="0.35">
      <c r="A17" s="110" t="s">
        <v>86</v>
      </c>
      <c r="B17" s="111"/>
      <c r="C17" s="111"/>
      <c r="D17" s="111"/>
      <c r="E17" s="111"/>
      <c r="F17" s="111"/>
      <c r="G17" s="111"/>
      <c r="H17" s="111"/>
      <c r="I17" s="111"/>
      <c r="J17" s="112"/>
    </row>
    <row r="18" spans="1:10" ht="17.5" x14ac:dyDescent="0.35">
      <c r="A18" s="38"/>
      <c r="B18" s="86" t="s">
        <v>87</v>
      </c>
      <c r="C18" s="86"/>
      <c r="D18" s="86"/>
      <c r="E18" s="86"/>
      <c r="F18" s="86"/>
      <c r="G18" s="86"/>
      <c r="H18" s="86"/>
      <c r="I18" s="86"/>
      <c r="J18" s="87"/>
    </row>
    <row r="19" spans="1:10" ht="15.5" x14ac:dyDescent="0.35">
      <c r="A19" s="100" t="s">
        <v>88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6" thickBot="1" x14ac:dyDescent="0.4">
      <c r="A20" s="103" t="s">
        <v>97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93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31</v>
      </c>
      <c r="B8" s="14">
        <v>65</v>
      </c>
      <c r="C8" s="14">
        <v>3552</v>
      </c>
      <c r="D8" s="14">
        <v>590</v>
      </c>
      <c r="E8" s="14">
        <v>441</v>
      </c>
      <c r="F8" s="15">
        <v>0.124</v>
      </c>
      <c r="G8" s="14">
        <v>2521</v>
      </c>
      <c r="H8" s="15">
        <v>0.71</v>
      </c>
      <c r="I8" s="16">
        <v>0</v>
      </c>
      <c r="J8" s="17">
        <f>C8*B8</f>
        <v>230880</v>
      </c>
    </row>
    <row r="9" spans="1:10" ht="17.5" x14ac:dyDescent="0.35">
      <c r="A9" s="6" t="s">
        <v>34</v>
      </c>
      <c r="B9" s="14">
        <v>23</v>
      </c>
      <c r="C9" s="14">
        <v>1577</v>
      </c>
      <c r="D9" s="14">
        <v>1448</v>
      </c>
      <c r="E9" s="14">
        <v>119</v>
      </c>
      <c r="F9" s="15">
        <v>7.4999999999999997E-2</v>
      </c>
      <c r="G9" s="14">
        <v>10</v>
      </c>
      <c r="H9" s="15">
        <v>6.0000000000000001E-3</v>
      </c>
      <c r="I9" s="16">
        <v>0</v>
      </c>
      <c r="J9" s="17">
        <f t="shared" ref="J9:J18" si="0">C9*B9</f>
        <v>36271</v>
      </c>
    </row>
    <row r="10" spans="1:10" ht="17.5" x14ac:dyDescent="0.35">
      <c r="A10" s="6" t="s">
        <v>47</v>
      </c>
      <c r="B10" s="14">
        <v>85</v>
      </c>
      <c r="C10" s="14">
        <v>14071</v>
      </c>
      <c r="D10" s="14">
        <v>2128</v>
      </c>
      <c r="E10" s="14">
        <v>1337</v>
      </c>
      <c r="F10" s="15">
        <v>9.5000000000000001E-2</v>
      </c>
      <c r="G10" s="14">
        <v>10606</v>
      </c>
      <c r="H10" s="15">
        <v>0.754</v>
      </c>
      <c r="I10" s="16">
        <v>0</v>
      </c>
      <c r="J10" s="17">
        <f t="shared" si="0"/>
        <v>1196035</v>
      </c>
    </row>
    <row r="11" spans="1:10" ht="17.5" x14ac:dyDescent="0.35">
      <c r="A11" s="6" t="s">
        <v>55</v>
      </c>
      <c r="B11" s="14">
        <v>15</v>
      </c>
      <c r="C11" s="14">
        <v>79</v>
      </c>
      <c r="D11" s="14">
        <v>72</v>
      </c>
      <c r="E11" s="14">
        <v>6</v>
      </c>
      <c r="F11" s="15">
        <v>7.5999999999999998E-2</v>
      </c>
      <c r="G11" s="14">
        <v>1</v>
      </c>
      <c r="H11" s="15">
        <v>1.2999999999999999E-2</v>
      </c>
      <c r="I11" s="16">
        <v>0</v>
      </c>
      <c r="J11" s="17">
        <f t="shared" si="0"/>
        <v>1185</v>
      </c>
    </row>
    <row r="12" spans="1:10" ht="17.5" x14ac:dyDescent="0.35">
      <c r="A12" s="6" t="s">
        <v>57</v>
      </c>
      <c r="B12" s="14">
        <v>93</v>
      </c>
      <c r="C12" s="14">
        <v>1896</v>
      </c>
      <c r="D12" s="14">
        <v>307</v>
      </c>
      <c r="E12" s="14">
        <v>135</v>
      </c>
      <c r="F12" s="15">
        <v>7.0999999999999994E-2</v>
      </c>
      <c r="G12" s="14">
        <v>1453</v>
      </c>
      <c r="H12" s="15">
        <v>0.76600000000000001</v>
      </c>
      <c r="I12" s="16">
        <v>1</v>
      </c>
      <c r="J12" s="17">
        <f t="shared" si="0"/>
        <v>176328</v>
      </c>
    </row>
    <row r="13" spans="1:10" ht="17.5" x14ac:dyDescent="0.35">
      <c r="A13" s="6" t="s">
        <v>61</v>
      </c>
      <c r="B13" s="14">
        <v>50</v>
      </c>
      <c r="C13" s="14">
        <v>3405</v>
      </c>
      <c r="D13" s="14">
        <v>866</v>
      </c>
      <c r="E13" s="14">
        <v>464</v>
      </c>
      <c r="F13" s="15">
        <v>0.13600000000000001</v>
      </c>
      <c r="G13" s="14">
        <v>2074</v>
      </c>
      <c r="H13" s="15">
        <v>0.60899999999999999</v>
      </c>
      <c r="I13" s="16">
        <v>1</v>
      </c>
      <c r="J13" s="17">
        <f t="shared" si="0"/>
        <v>170250</v>
      </c>
    </row>
    <row r="14" spans="1:10" ht="17.5" x14ac:dyDescent="0.35">
      <c r="A14" s="6" t="s">
        <v>65</v>
      </c>
      <c r="B14" s="14">
        <v>15</v>
      </c>
      <c r="C14" s="14">
        <v>1685</v>
      </c>
      <c r="D14" s="14">
        <v>1473</v>
      </c>
      <c r="E14" s="14">
        <v>188</v>
      </c>
      <c r="F14" s="15">
        <v>0.112</v>
      </c>
      <c r="G14" s="14">
        <v>20</v>
      </c>
      <c r="H14" s="15">
        <v>1.2E-2</v>
      </c>
      <c r="I14" s="16">
        <v>4</v>
      </c>
      <c r="J14" s="17">
        <f t="shared" si="0"/>
        <v>25275</v>
      </c>
    </row>
    <row r="15" spans="1:10" ht="17.5" x14ac:dyDescent="0.35">
      <c r="A15" s="6" t="s">
        <v>71</v>
      </c>
      <c r="B15" s="14">
        <v>79</v>
      </c>
      <c r="C15" s="14">
        <v>979</v>
      </c>
      <c r="D15" s="14">
        <v>165</v>
      </c>
      <c r="E15" s="14">
        <v>97</v>
      </c>
      <c r="F15" s="15">
        <v>9.9000000000000005E-2</v>
      </c>
      <c r="G15" s="14">
        <v>717</v>
      </c>
      <c r="H15" s="15">
        <v>0.73199999999999998</v>
      </c>
      <c r="I15" s="16">
        <v>0</v>
      </c>
      <c r="J15" s="17">
        <f t="shared" si="0"/>
        <v>77341</v>
      </c>
    </row>
    <row r="16" spans="1:10" ht="17.5" x14ac:dyDescent="0.35">
      <c r="A16" s="6" t="s">
        <v>73</v>
      </c>
      <c r="B16" s="14">
        <v>127</v>
      </c>
      <c r="C16" s="14">
        <v>66552</v>
      </c>
      <c r="D16" s="14">
        <v>4507</v>
      </c>
      <c r="E16" s="14">
        <v>2980</v>
      </c>
      <c r="F16" s="15">
        <v>4.4999999999999998E-2</v>
      </c>
      <c r="G16" s="14">
        <v>59063</v>
      </c>
      <c r="H16" s="15">
        <v>0.88700000000000001</v>
      </c>
      <c r="I16" s="16">
        <v>2</v>
      </c>
      <c r="J16" s="17">
        <f t="shared" si="0"/>
        <v>8452104</v>
      </c>
    </row>
    <row r="17" spans="1:10" ht="17.5" x14ac:dyDescent="0.35">
      <c r="A17" s="8" t="s">
        <v>74</v>
      </c>
      <c r="B17" s="14">
        <v>28</v>
      </c>
      <c r="C17" s="14">
        <v>2462</v>
      </c>
      <c r="D17" s="14">
        <v>1233</v>
      </c>
      <c r="E17" s="14">
        <v>546</v>
      </c>
      <c r="F17" s="15">
        <v>0.222</v>
      </c>
      <c r="G17" s="14">
        <v>683</v>
      </c>
      <c r="H17" s="15">
        <v>0.27700000000000002</v>
      </c>
      <c r="I17" s="16">
        <v>0</v>
      </c>
      <c r="J17" s="41">
        <f t="shared" si="0"/>
        <v>68936</v>
      </c>
    </row>
    <row r="18" spans="1:10" ht="18" thickBot="1" x14ac:dyDescent="0.4">
      <c r="A18" s="7" t="s">
        <v>81</v>
      </c>
      <c r="B18" s="14">
        <v>66</v>
      </c>
      <c r="C18" s="14">
        <v>943</v>
      </c>
      <c r="D18" s="14">
        <v>176</v>
      </c>
      <c r="E18" s="14">
        <v>111</v>
      </c>
      <c r="F18" s="15">
        <v>0.11799999999999999</v>
      </c>
      <c r="G18" s="14">
        <v>656</v>
      </c>
      <c r="H18" s="15">
        <v>0.69599999999999995</v>
      </c>
      <c r="I18" s="16">
        <v>0</v>
      </c>
      <c r="J18" s="41">
        <f t="shared" si="0"/>
        <v>62238</v>
      </c>
    </row>
    <row r="19" spans="1:10" ht="36.75" customHeight="1" thickBot="1" x14ac:dyDescent="0.45">
      <c r="A19" s="24" t="s">
        <v>83</v>
      </c>
      <c r="B19" s="33">
        <f>J19/C19</f>
        <v>107.99110091459964</v>
      </c>
      <c r="C19" s="26">
        <f>SUM(C8:C18)</f>
        <v>97201</v>
      </c>
      <c r="D19" s="27">
        <f>SUM(D8:D18)</f>
        <v>12965</v>
      </c>
      <c r="E19" s="26">
        <f>SUM(E8:E18)</f>
        <v>6424</v>
      </c>
      <c r="F19" s="28">
        <f>E19/C19</f>
        <v>6.60898550426436E-2</v>
      </c>
      <c r="G19" s="26">
        <f>SUM(G8:G18)</f>
        <v>77804</v>
      </c>
      <c r="H19" s="28">
        <f>G19/C19</f>
        <v>0.80044443987201774</v>
      </c>
      <c r="I19" s="26">
        <f>SUM(I8:I18)</f>
        <v>8</v>
      </c>
      <c r="J19" s="29">
        <f>SUM(J8:J18)</f>
        <v>10496843</v>
      </c>
    </row>
    <row r="20" spans="1:10" ht="18" customHeight="1" x14ac:dyDescent="0.35">
      <c r="A20" s="106" t="s">
        <v>86</v>
      </c>
      <c r="B20" s="107"/>
      <c r="C20" s="107"/>
      <c r="D20" s="107"/>
      <c r="E20" s="107"/>
      <c r="F20" s="107"/>
      <c r="G20" s="107"/>
      <c r="H20" s="107"/>
      <c r="I20" s="107"/>
      <c r="J20" s="108"/>
    </row>
    <row r="21" spans="1:10" ht="17.5" x14ac:dyDescent="0.35">
      <c r="A21" s="38"/>
      <c r="B21" s="86" t="s">
        <v>87</v>
      </c>
      <c r="C21" s="86"/>
      <c r="D21" s="86"/>
      <c r="E21" s="86"/>
      <c r="F21" s="86"/>
      <c r="G21" s="86"/>
      <c r="H21" s="86"/>
      <c r="I21" s="86"/>
      <c r="J21" s="87"/>
    </row>
    <row r="22" spans="1:10" ht="15.5" x14ac:dyDescent="0.35">
      <c r="A22" s="100" t="s">
        <v>88</v>
      </c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ht="16" thickBot="1" x14ac:dyDescent="0.4">
      <c r="A23" s="103" t="s">
        <v>97</v>
      </c>
      <c r="B23" s="104"/>
      <c r="C23" s="104"/>
      <c r="D23" s="104"/>
      <c r="E23" s="104"/>
      <c r="F23" s="104"/>
      <c r="G23" s="104"/>
      <c r="H23" s="104"/>
      <c r="I23" s="104"/>
      <c r="J23" s="105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94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1" t="s">
        <v>41</v>
      </c>
      <c r="B8" s="14">
        <v>68</v>
      </c>
      <c r="C8" s="14">
        <v>3777</v>
      </c>
      <c r="D8" s="14">
        <v>2</v>
      </c>
      <c r="E8" s="14">
        <v>265</v>
      </c>
      <c r="F8" s="15">
        <v>7.0000000000000007E-2</v>
      </c>
      <c r="G8" s="14">
        <v>3509</v>
      </c>
      <c r="H8" s="15">
        <v>0.92900000000000005</v>
      </c>
      <c r="I8" s="16">
        <v>1</v>
      </c>
      <c r="J8" s="41">
        <f>C8*B8</f>
        <v>256836</v>
      </c>
    </row>
    <row r="9" spans="1:10" ht="17.5" x14ac:dyDescent="0.35">
      <c r="A9" s="6" t="s">
        <v>43</v>
      </c>
      <c r="B9" s="14">
        <v>62</v>
      </c>
      <c r="C9" s="14">
        <v>2975</v>
      </c>
      <c r="D9" s="14">
        <v>1590</v>
      </c>
      <c r="E9" s="14">
        <v>330</v>
      </c>
      <c r="F9" s="15">
        <v>0.111</v>
      </c>
      <c r="G9" s="14">
        <v>1035</v>
      </c>
      <c r="H9" s="15">
        <v>0.34799999999999998</v>
      </c>
      <c r="I9" s="16">
        <v>20</v>
      </c>
      <c r="J9" s="41">
        <f t="shared" ref="J9:J17" si="0">C9*B9</f>
        <v>184450</v>
      </c>
    </row>
    <row r="10" spans="1:10" ht="17.5" x14ac:dyDescent="0.35">
      <c r="A10" s="6" t="s">
        <v>44</v>
      </c>
      <c r="B10" s="14">
        <v>111</v>
      </c>
      <c r="C10" s="14">
        <v>21780</v>
      </c>
      <c r="D10" s="14">
        <v>2471</v>
      </c>
      <c r="E10" s="14">
        <v>1059</v>
      </c>
      <c r="F10" s="15">
        <v>4.9000000000000002E-2</v>
      </c>
      <c r="G10" s="14">
        <v>18245</v>
      </c>
      <c r="H10" s="15">
        <v>0.83799999999999997</v>
      </c>
      <c r="I10" s="16">
        <v>5</v>
      </c>
      <c r="J10" s="41">
        <f t="shared" si="0"/>
        <v>2417580</v>
      </c>
    </row>
    <row r="11" spans="1:10" ht="17.5" x14ac:dyDescent="0.35">
      <c r="A11" s="6" t="s">
        <v>45</v>
      </c>
      <c r="B11" s="14">
        <v>84</v>
      </c>
      <c r="C11" s="14">
        <v>880</v>
      </c>
      <c r="D11" s="14">
        <v>16</v>
      </c>
      <c r="E11" s="14">
        <v>4</v>
      </c>
      <c r="F11" s="15">
        <v>5.0000000000000001E-3</v>
      </c>
      <c r="G11" s="14">
        <v>860</v>
      </c>
      <c r="H11" s="15">
        <v>0.97699999999999998</v>
      </c>
      <c r="I11" s="16">
        <v>0</v>
      </c>
      <c r="J11" s="41">
        <f t="shared" si="0"/>
        <v>73920</v>
      </c>
    </row>
    <row r="12" spans="1:10" ht="17.5" x14ac:dyDescent="0.35">
      <c r="A12" s="6" t="s">
        <v>51</v>
      </c>
      <c r="B12" s="14">
        <v>68</v>
      </c>
      <c r="C12" s="14">
        <v>6041</v>
      </c>
      <c r="D12" s="14">
        <v>2538</v>
      </c>
      <c r="E12" s="14">
        <v>536</v>
      </c>
      <c r="F12" s="15">
        <v>8.8999999999999996E-2</v>
      </c>
      <c r="G12" s="14">
        <v>2963</v>
      </c>
      <c r="H12" s="15">
        <v>0.49</v>
      </c>
      <c r="I12" s="16">
        <v>4</v>
      </c>
      <c r="J12" s="41">
        <f t="shared" si="0"/>
        <v>410788</v>
      </c>
    </row>
    <row r="13" spans="1:10" ht="17.5" x14ac:dyDescent="0.35">
      <c r="A13" s="3" t="s">
        <v>52</v>
      </c>
      <c r="B13" s="14">
        <v>74</v>
      </c>
      <c r="C13" s="14">
        <v>4715</v>
      </c>
      <c r="D13" s="14">
        <v>1222</v>
      </c>
      <c r="E13" s="14">
        <v>519</v>
      </c>
      <c r="F13" s="15">
        <v>0.11</v>
      </c>
      <c r="G13" s="14">
        <v>2972</v>
      </c>
      <c r="H13" s="15">
        <v>0.63</v>
      </c>
      <c r="I13" s="16">
        <v>2</v>
      </c>
      <c r="J13" s="41">
        <f t="shared" si="0"/>
        <v>348910</v>
      </c>
    </row>
    <row r="14" spans="1:10" ht="17.5" x14ac:dyDescent="0.35">
      <c r="A14" s="6" t="s">
        <v>53</v>
      </c>
      <c r="B14" s="14">
        <v>118</v>
      </c>
      <c r="C14" s="14">
        <v>26162</v>
      </c>
      <c r="D14" s="14">
        <v>2978</v>
      </c>
      <c r="E14" s="14">
        <v>1214</v>
      </c>
      <c r="F14" s="15">
        <v>4.5999999999999999E-2</v>
      </c>
      <c r="G14" s="14">
        <v>21962</v>
      </c>
      <c r="H14" s="15">
        <v>0.83899999999999997</v>
      </c>
      <c r="I14" s="16">
        <v>8</v>
      </c>
      <c r="J14" s="41">
        <f t="shared" si="0"/>
        <v>3087116</v>
      </c>
    </row>
    <row r="15" spans="1:10" ht="17.5" x14ac:dyDescent="0.35">
      <c r="A15" s="6" t="s">
        <v>58</v>
      </c>
      <c r="B15" s="14">
        <v>108</v>
      </c>
      <c r="C15" s="14">
        <v>8618</v>
      </c>
      <c r="D15" s="14">
        <v>1396</v>
      </c>
      <c r="E15" s="14">
        <v>600</v>
      </c>
      <c r="F15" s="15">
        <v>7.0000000000000007E-2</v>
      </c>
      <c r="G15" s="14">
        <v>6620</v>
      </c>
      <c r="H15" s="15">
        <v>0.76800000000000002</v>
      </c>
      <c r="I15" s="16">
        <v>2</v>
      </c>
      <c r="J15" s="41">
        <f t="shared" si="0"/>
        <v>930744</v>
      </c>
    </row>
    <row r="16" spans="1:10" ht="17.5" x14ac:dyDescent="0.35">
      <c r="A16" s="6" t="s">
        <v>64</v>
      </c>
      <c r="B16" s="14">
        <v>38</v>
      </c>
      <c r="C16" s="14">
        <v>3348</v>
      </c>
      <c r="D16" s="14">
        <v>1041</v>
      </c>
      <c r="E16" s="14">
        <v>1116</v>
      </c>
      <c r="F16" s="15">
        <v>0.33300000000000002</v>
      </c>
      <c r="G16" s="14">
        <v>1191</v>
      </c>
      <c r="H16" s="15">
        <v>0.35599999999999998</v>
      </c>
      <c r="I16" s="16">
        <v>0</v>
      </c>
      <c r="J16" s="41">
        <f t="shared" si="0"/>
        <v>127224</v>
      </c>
    </row>
    <row r="17" spans="1:10" ht="18" thickBot="1" x14ac:dyDescent="0.4">
      <c r="A17" s="7" t="s">
        <v>79</v>
      </c>
      <c r="B17" s="14">
        <v>74</v>
      </c>
      <c r="C17" s="14">
        <v>15915</v>
      </c>
      <c r="D17" s="14">
        <v>2129</v>
      </c>
      <c r="E17" s="14">
        <v>1376</v>
      </c>
      <c r="F17" s="15">
        <v>8.5999999999999993E-2</v>
      </c>
      <c r="G17" s="14">
        <v>12410</v>
      </c>
      <c r="H17" s="15">
        <v>0.78</v>
      </c>
      <c r="I17" s="16">
        <v>0</v>
      </c>
      <c r="J17" s="41">
        <f t="shared" si="0"/>
        <v>1177710</v>
      </c>
    </row>
    <row r="18" spans="1:10" ht="36" customHeight="1" thickBot="1" x14ac:dyDescent="0.45">
      <c r="A18" s="34" t="s">
        <v>83</v>
      </c>
      <c r="B18" s="35">
        <f>J18/C18</f>
        <v>95.692413837025398</v>
      </c>
      <c r="C18" s="27">
        <f>SUM(C8:C17)</f>
        <v>94211</v>
      </c>
      <c r="D18" s="26">
        <f>SUM(D8:D17)</f>
        <v>15383</v>
      </c>
      <c r="E18" s="27">
        <f>SUM(E8:E17)</f>
        <v>7019</v>
      </c>
      <c r="F18" s="36">
        <f>E18/C18</f>
        <v>7.4502977359331715E-2</v>
      </c>
      <c r="G18" s="27">
        <f>SUM(G8:G17)</f>
        <v>71767</v>
      </c>
      <c r="H18" s="36">
        <f>G18/C18</f>
        <v>0.76176879557588817</v>
      </c>
      <c r="I18" s="27">
        <f>SUM(I8:I17)</f>
        <v>42</v>
      </c>
      <c r="J18" s="26">
        <f>SUM(J8:J17)</f>
        <v>9015278</v>
      </c>
    </row>
    <row r="19" spans="1:10" ht="18" customHeight="1" x14ac:dyDescent="0.35">
      <c r="A19" s="106" t="s">
        <v>86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7.5" x14ac:dyDescent="0.35">
      <c r="A20" s="38"/>
      <c r="B20" s="86" t="s">
        <v>87</v>
      </c>
      <c r="C20" s="86"/>
      <c r="D20" s="86"/>
      <c r="E20" s="86"/>
      <c r="F20" s="86"/>
      <c r="G20" s="86"/>
      <c r="H20" s="86"/>
      <c r="I20" s="86"/>
      <c r="J20" s="87"/>
    </row>
    <row r="21" spans="1:10" ht="15.5" x14ac:dyDescent="0.35">
      <c r="A21" s="100" t="s">
        <v>88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6" thickBot="1" x14ac:dyDescent="0.4">
      <c r="A22" s="103" t="s">
        <v>97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95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29</v>
      </c>
      <c r="B8" s="14">
        <v>77</v>
      </c>
      <c r="C8" s="14">
        <v>687</v>
      </c>
      <c r="D8" s="14">
        <v>92</v>
      </c>
      <c r="E8" s="14">
        <v>67</v>
      </c>
      <c r="F8" s="15">
        <v>9.8000000000000004E-2</v>
      </c>
      <c r="G8" s="14">
        <v>528</v>
      </c>
      <c r="H8" s="15">
        <v>0.76900000000000002</v>
      </c>
      <c r="I8" s="16">
        <v>0</v>
      </c>
      <c r="J8" s="41">
        <f>C8*B8</f>
        <v>52899</v>
      </c>
    </row>
    <row r="9" spans="1:10" ht="17.5" x14ac:dyDescent="0.35">
      <c r="A9" s="6" t="s">
        <v>32</v>
      </c>
      <c r="B9" s="14">
        <v>40</v>
      </c>
      <c r="C9" s="14">
        <v>2822</v>
      </c>
      <c r="D9" s="14">
        <v>1490</v>
      </c>
      <c r="E9" s="14">
        <v>599</v>
      </c>
      <c r="F9" s="15">
        <v>0.21199999999999999</v>
      </c>
      <c r="G9" s="14">
        <v>732</v>
      </c>
      <c r="H9" s="15">
        <v>0.25900000000000001</v>
      </c>
      <c r="I9" s="16">
        <v>1</v>
      </c>
      <c r="J9" s="41">
        <f t="shared" ref="J9:J15" si="0">C9*B9</f>
        <v>112880</v>
      </c>
    </row>
    <row r="10" spans="1:10" ht="17.5" x14ac:dyDescent="0.35">
      <c r="A10" s="6" t="s">
        <v>33</v>
      </c>
      <c r="B10" s="14">
        <v>75</v>
      </c>
      <c r="C10" s="14">
        <v>27831</v>
      </c>
      <c r="D10" s="14">
        <v>3225</v>
      </c>
      <c r="E10" s="14">
        <v>2528</v>
      </c>
      <c r="F10" s="15">
        <v>9.0999999999999998E-2</v>
      </c>
      <c r="G10" s="14">
        <v>22071</v>
      </c>
      <c r="H10" s="15">
        <v>0.79300000000000004</v>
      </c>
      <c r="I10" s="16">
        <v>7</v>
      </c>
      <c r="J10" s="41">
        <f t="shared" si="0"/>
        <v>2087325</v>
      </c>
    </row>
    <row r="11" spans="1:10" ht="17.5" x14ac:dyDescent="0.35">
      <c r="A11" s="3" t="s">
        <v>40</v>
      </c>
      <c r="B11" s="14">
        <v>122</v>
      </c>
      <c r="C11" s="14">
        <v>981</v>
      </c>
      <c r="D11" s="14">
        <v>224</v>
      </c>
      <c r="E11" s="14">
        <v>52</v>
      </c>
      <c r="F11" s="15">
        <v>5.2999999999999999E-2</v>
      </c>
      <c r="G11" s="14">
        <v>693</v>
      </c>
      <c r="H11" s="15">
        <v>0.70599999999999996</v>
      </c>
      <c r="I11" s="16">
        <v>12</v>
      </c>
      <c r="J11" s="41">
        <f t="shared" si="0"/>
        <v>119682</v>
      </c>
    </row>
    <row r="12" spans="1:10" ht="17.5" x14ac:dyDescent="0.35">
      <c r="A12" s="6" t="s">
        <v>42</v>
      </c>
      <c r="B12" s="14">
        <v>78</v>
      </c>
      <c r="C12" s="14">
        <v>1582</v>
      </c>
      <c r="D12" s="14">
        <v>275</v>
      </c>
      <c r="E12" s="14">
        <v>56</v>
      </c>
      <c r="F12" s="15">
        <v>3.5000000000000003E-2</v>
      </c>
      <c r="G12" s="14">
        <v>1251</v>
      </c>
      <c r="H12" s="15">
        <v>0.79100000000000004</v>
      </c>
      <c r="I12" s="16">
        <v>0</v>
      </c>
      <c r="J12" s="41">
        <f t="shared" si="0"/>
        <v>123396</v>
      </c>
    </row>
    <row r="13" spans="1:10" ht="17.5" x14ac:dyDescent="0.35">
      <c r="A13" s="6" t="s">
        <v>62</v>
      </c>
      <c r="B13" s="14">
        <v>133</v>
      </c>
      <c r="C13" s="14">
        <v>581</v>
      </c>
      <c r="D13" s="14">
        <v>11</v>
      </c>
      <c r="E13" s="14">
        <v>14</v>
      </c>
      <c r="F13" s="15">
        <v>2.4E-2</v>
      </c>
      <c r="G13" s="14">
        <v>556</v>
      </c>
      <c r="H13" s="15">
        <v>0.95699999999999996</v>
      </c>
      <c r="I13" s="16">
        <v>0</v>
      </c>
      <c r="J13" s="41">
        <f t="shared" si="0"/>
        <v>77273</v>
      </c>
    </row>
    <row r="14" spans="1:10" ht="17.5" x14ac:dyDescent="0.35">
      <c r="A14" s="6" t="s">
        <v>66</v>
      </c>
      <c r="B14" s="14">
        <v>32</v>
      </c>
      <c r="C14" s="14">
        <v>2816</v>
      </c>
      <c r="D14" s="14">
        <v>1057</v>
      </c>
      <c r="E14" s="14">
        <v>489</v>
      </c>
      <c r="F14" s="15">
        <v>0.17399999999999999</v>
      </c>
      <c r="G14" s="14">
        <v>1270</v>
      </c>
      <c r="H14" s="15">
        <v>0.45100000000000001</v>
      </c>
      <c r="I14" s="16">
        <v>0</v>
      </c>
      <c r="J14" s="41">
        <f>C14*B14</f>
        <v>90112</v>
      </c>
    </row>
    <row r="15" spans="1:10" ht="18" thickBot="1" x14ac:dyDescent="0.4">
      <c r="A15" s="7" t="s">
        <v>78</v>
      </c>
      <c r="B15" s="21">
        <v>79</v>
      </c>
      <c r="C15" s="21">
        <v>22723</v>
      </c>
      <c r="D15" s="21">
        <v>3086</v>
      </c>
      <c r="E15" s="21">
        <v>2369</v>
      </c>
      <c r="F15" s="22">
        <v>0.104</v>
      </c>
      <c r="G15" s="21">
        <v>17266</v>
      </c>
      <c r="H15" s="22">
        <v>0.76</v>
      </c>
      <c r="I15" s="23">
        <v>2</v>
      </c>
      <c r="J15" s="41">
        <f t="shared" si="0"/>
        <v>1795117</v>
      </c>
    </row>
    <row r="16" spans="1:10" ht="36.75" customHeight="1" thickBot="1" x14ac:dyDescent="0.45">
      <c r="A16" s="34" t="s">
        <v>83</v>
      </c>
      <c r="B16" s="35">
        <f>J16/C16</f>
        <v>74.282924878796464</v>
      </c>
      <c r="C16" s="27">
        <f>SUM(C8:C15)</f>
        <v>60023</v>
      </c>
      <c r="D16" s="26">
        <f>SUM(D8:D15)</f>
        <v>9460</v>
      </c>
      <c r="E16" s="27">
        <f>SUM(E8:E15)</f>
        <v>6174</v>
      </c>
      <c r="F16" s="36">
        <f>E16/C16</f>
        <v>0.10286057011478933</v>
      </c>
      <c r="G16" s="27">
        <f>SUM(G8:G15)</f>
        <v>44367</v>
      </c>
      <c r="H16" s="36">
        <f>G16/C16</f>
        <v>0.73916665278309979</v>
      </c>
      <c r="I16" s="27">
        <f>SUM(I8:I15)</f>
        <v>22</v>
      </c>
      <c r="J16" s="26">
        <f>SUM(J8:J15)</f>
        <v>4458684</v>
      </c>
    </row>
    <row r="17" spans="1:10" ht="18" customHeight="1" x14ac:dyDescent="0.35">
      <c r="A17" s="106" t="s">
        <v>86</v>
      </c>
      <c r="B17" s="107"/>
      <c r="C17" s="107"/>
      <c r="D17" s="107"/>
      <c r="E17" s="107"/>
      <c r="F17" s="107"/>
      <c r="G17" s="107"/>
      <c r="H17" s="107"/>
      <c r="I17" s="107"/>
      <c r="J17" s="108"/>
    </row>
    <row r="18" spans="1:10" ht="17.5" x14ac:dyDescent="0.35">
      <c r="A18" s="38"/>
      <c r="B18" s="86" t="s">
        <v>87</v>
      </c>
      <c r="C18" s="86"/>
      <c r="D18" s="86"/>
      <c r="E18" s="86"/>
      <c r="F18" s="86"/>
      <c r="G18" s="86"/>
      <c r="H18" s="86"/>
      <c r="I18" s="86"/>
      <c r="J18" s="87"/>
    </row>
    <row r="19" spans="1:10" ht="15.5" x14ac:dyDescent="0.35">
      <c r="A19" s="100" t="s">
        <v>88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6" thickBot="1" x14ac:dyDescent="0.4">
      <c r="A20" s="103" t="s">
        <v>97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2021-09-16T17:25:51Z</dcterms:modified>
</cp:coreProperties>
</file>