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OUI\DPM\Appeals Webpage\9055L\CY 2021\"/>
    </mc:Choice>
  </mc:AlternateContent>
  <bookViews>
    <workbookView xWindow="0" yWindow="0" windowWidth="15360" windowHeight="7770"/>
  </bookViews>
  <sheets>
    <sheet name="US Totals" sheetId="1" r:id="rId1"/>
    <sheet name="Boston Region 1" sheetId="2" r:id="rId2"/>
    <sheet name="Philadelphia Region 2" sheetId="3" r:id="rId3"/>
    <sheet name="Atlanta Region 3" sheetId="4" r:id="rId4"/>
    <sheet name="Dallas Region 4" sheetId="5" r:id="rId5"/>
    <sheet name="Chicago Region 5" sheetId="6" r:id="rId6"/>
    <sheet name="San Francisco Region 6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8" i="5" l="1"/>
  <c r="J17" i="5"/>
  <c r="J16" i="5"/>
  <c r="J15" i="5"/>
  <c r="J14" i="5"/>
  <c r="J13" i="5"/>
  <c r="J12" i="5"/>
  <c r="J11" i="5"/>
  <c r="J10" i="5"/>
  <c r="J9" i="5"/>
  <c r="J8" i="5"/>
  <c r="K9" i="1" l="1"/>
  <c r="J61" i="1"/>
  <c r="H61" i="1"/>
  <c r="F61" i="1"/>
  <c r="E61" i="1"/>
  <c r="D61" i="1"/>
  <c r="K60" i="1"/>
  <c r="K59" i="1"/>
  <c r="K58" i="1"/>
  <c r="K57" i="1"/>
  <c r="K56" i="1"/>
  <c r="K55" i="1"/>
  <c r="K54" i="1"/>
  <c r="K53" i="1"/>
  <c r="K52" i="1"/>
  <c r="K51" i="1"/>
  <c r="K50" i="1"/>
  <c r="K49" i="1"/>
  <c r="K48" i="1"/>
  <c r="K47" i="1"/>
  <c r="K46" i="1"/>
  <c r="K45" i="1"/>
  <c r="K44" i="1"/>
  <c r="K43" i="1"/>
  <c r="K42" i="1"/>
  <c r="K41" i="1"/>
  <c r="K40" i="1"/>
  <c r="K39" i="1"/>
  <c r="K38" i="1"/>
  <c r="K37" i="1"/>
  <c r="K36" i="1"/>
  <c r="K35" i="1"/>
  <c r="K34" i="1"/>
  <c r="K33" i="1"/>
  <c r="K32" i="1"/>
  <c r="K31" i="1"/>
  <c r="K30" i="1"/>
  <c r="K29" i="1"/>
  <c r="K28" i="1"/>
  <c r="K27" i="1"/>
  <c r="K26" i="1"/>
  <c r="K25" i="1"/>
  <c r="K24" i="1"/>
  <c r="K23" i="1"/>
  <c r="K22" i="1"/>
  <c r="K21" i="1"/>
  <c r="K20" i="1"/>
  <c r="K19" i="1"/>
  <c r="K18" i="1"/>
  <c r="K17" i="1"/>
  <c r="K16" i="1"/>
  <c r="K15" i="1"/>
  <c r="K14" i="1"/>
  <c r="K13" i="1"/>
  <c r="K12" i="1"/>
  <c r="K11" i="1"/>
  <c r="K10" i="1"/>
  <c r="K8" i="1"/>
  <c r="G61" i="1" l="1"/>
  <c r="I61" i="1"/>
  <c r="K61" i="1"/>
  <c r="C61" i="1" s="1"/>
  <c r="I19" i="5" l="1"/>
  <c r="J15" i="4"/>
  <c r="J14" i="4"/>
  <c r="J13" i="4"/>
  <c r="J12" i="4"/>
  <c r="J11" i="4"/>
  <c r="J10" i="4"/>
  <c r="J8" i="4"/>
  <c r="J9" i="4"/>
  <c r="J14" i="7" l="1"/>
  <c r="J8" i="3"/>
  <c r="J9" i="3"/>
  <c r="J12" i="7" l="1"/>
  <c r="J15" i="6" l="1"/>
  <c r="J12" i="3"/>
  <c r="J14" i="2" l="1"/>
  <c r="J15" i="7" l="1"/>
  <c r="J13" i="7"/>
  <c r="J11" i="7"/>
  <c r="J10" i="7"/>
  <c r="J9" i="7"/>
  <c r="J8" i="7"/>
  <c r="J17" i="6"/>
  <c r="J16" i="6"/>
  <c r="J14" i="6"/>
  <c r="J13" i="6"/>
  <c r="J12" i="6"/>
  <c r="J11" i="6"/>
  <c r="J10" i="6"/>
  <c r="J9" i="6"/>
  <c r="J8" i="6"/>
  <c r="J13" i="3"/>
  <c r="J11" i="3"/>
  <c r="J10" i="3"/>
  <c r="J17" i="2"/>
  <c r="J16" i="2"/>
  <c r="J15" i="2"/>
  <c r="J13" i="2"/>
  <c r="J12" i="2"/>
  <c r="J11" i="2"/>
  <c r="J10" i="2"/>
  <c r="J9" i="2"/>
  <c r="J8" i="2"/>
  <c r="C14" i="3" l="1"/>
  <c r="D14" i="3"/>
  <c r="E14" i="3"/>
  <c r="G14" i="3"/>
  <c r="I14" i="3"/>
  <c r="J14" i="3" l="1"/>
  <c r="B14" i="3" s="1"/>
  <c r="F14" i="3"/>
  <c r="H14" i="3"/>
  <c r="J16" i="7" l="1"/>
  <c r="I16" i="7"/>
  <c r="G16" i="7"/>
  <c r="E16" i="7"/>
  <c r="D16" i="7"/>
  <c r="C16" i="7"/>
  <c r="J18" i="6"/>
  <c r="I18" i="6"/>
  <c r="G18" i="6"/>
  <c r="E18" i="6"/>
  <c r="D18" i="6"/>
  <c r="C18" i="6"/>
  <c r="J19" i="5"/>
  <c r="G19" i="5"/>
  <c r="E19" i="5"/>
  <c r="D19" i="5"/>
  <c r="C19" i="5"/>
  <c r="J16" i="4"/>
  <c r="I16" i="4"/>
  <c r="G16" i="4"/>
  <c r="E16" i="4"/>
  <c r="D16" i="4"/>
  <c r="C16" i="4"/>
  <c r="J18" i="2"/>
  <c r="I18" i="2"/>
  <c r="G18" i="2"/>
  <c r="E18" i="2"/>
  <c r="D18" i="2"/>
  <c r="C18" i="2"/>
  <c r="F19" i="5" l="1"/>
  <c r="H16" i="4"/>
  <c r="B18" i="6"/>
  <c r="B18" i="2"/>
  <c r="F16" i="7"/>
  <c r="H16" i="7"/>
  <c r="H19" i="5"/>
  <c r="B19" i="5"/>
  <c r="B16" i="4"/>
  <c r="F16" i="4"/>
  <c r="F18" i="2"/>
  <c r="B16" i="7"/>
  <c r="F18" i="6"/>
  <c r="H18" i="6"/>
  <c r="H18" i="2"/>
</calcChain>
</file>

<file path=xl/sharedStrings.xml><?xml version="1.0" encoding="utf-8"?>
<sst xmlns="http://schemas.openxmlformats.org/spreadsheetml/2006/main" count="457" uniqueCount="98">
  <si>
    <t>Lower Authority Appeals, Case Aging</t>
  </si>
  <si>
    <t>Total</t>
  </si>
  <si>
    <t>Pending</t>
  </si>
  <si>
    <t>Age of</t>
  </si>
  <si>
    <t>Cases</t>
  </si>
  <si>
    <t>&lt;25</t>
  </si>
  <si>
    <t>26 - 40</t>
  </si>
  <si>
    <t>26 to 40</t>
  </si>
  <si>
    <t>41 - 360</t>
  </si>
  <si>
    <t>360 days</t>
  </si>
  <si>
    <t>(c9)</t>
  </si>
  <si>
    <t>(c1)</t>
  </si>
  <si>
    <t>(c2)</t>
  </si>
  <si>
    <t>(c3)</t>
  </si>
  <si>
    <t>Days Old</t>
  </si>
  <si>
    <t>(c4-c7)</t>
  </si>
  <si>
    <t>(c8)</t>
  </si>
  <si>
    <t>State</t>
  </si>
  <si>
    <t>of</t>
  </si>
  <si>
    <t>c1 * c9</t>
  </si>
  <si>
    <t>of Pending</t>
  </si>
  <si>
    <t xml:space="preserve">Pending </t>
  </si>
  <si>
    <t xml:space="preserve">Average </t>
  </si>
  <si>
    <t xml:space="preserve"> Age </t>
  </si>
  <si>
    <t xml:space="preserve"> # of</t>
  </si>
  <si>
    <t xml:space="preserve"> Over</t>
  </si>
  <si>
    <t xml:space="preserve">Total </t>
  </si>
  <si>
    <t xml:space="preserve"> Pending</t>
  </si>
  <si>
    <t>Percent</t>
  </si>
  <si>
    <t>AK</t>
  </si>
  <si>
    <t>AL</t>
  </si>
  <si>
    <t>AR</t>
  </si>
  <si>
    <t>AZ</t>
  </si>
  <si>
    <t>CA</t>
  </si>
  <si>
    <t>CO</t>
  </si>
  <si>
    <t>CT</t>
  </si>
  <si>
    <t>DC</t>
  </si>
  <si>
    <t>DE</t>
  </si>
  <si>
    <t>FL</t>
  </si>
  <si>
    <t>GA</t>
  </si>
  <si>
    <t>HI</t>
  </si>
  <si>
    <t>IA</t>
  </si>
  <si>
    <t>ID</t>
  </si>
  <si>
    <t>IL</t>
  </si>
  <si>
    <t>IN</t>
  </si>
  <si>
    <t>KS</t>
  </si>
  <si>
    <t>KY</t>
  </si>
  <si>
    <t>LA</t>
  </si>
  <si>
    <t>MA</t>
  </si>
  <si>
    <t>MD</t>
  </si>
  <si>
    <t>ME</t>
  </si>
  <si>
    <t>MI</t>
  </si>
  <si>
    <t>MN</t>
  </si>
  <si>
    <t>MO</t>
  </si>
  <si>
    <t>MS</t>
  </si>
  <si>
    <t>MT</t>
  </si>
  <si>
    <t>NC</t>
  </si>
  <si>
    <t>ND</t>
  </si>
  <si>
    <t>NE</t>
  </si>
  <si>
    <t>NH</t>
  </si>
  <si>
    <t>NJ</t>
  </si>
  <si>
    <t>NM</t>
  </si>
  <si>
    <t>NV</t>
  </si>
  <si>
    <t>NY</t>
  </si>
  <si>
    <t>OH</t>
  </si>
  <si>
    <t>OK</t>
  </si>
  <si>
    <t>OR</t>
  </si>
  <si>
    <t>PA</t>
  </si>
  <si>
    <t>PR</t>
  </si>
  <si>
    <t>RI</t>
  </si>
  <si>
    <t>SC</t>
  </si>
  <si>
    <t>SD</t>
  </si>
  <si>
    <t>TN</t>
  </si>
  <si>
    <t>TX</t>
  </si>
  <si>
    <t>UT</t>
  </si>
  <si>
    <t>VA</t>
  </si>
  <si>
    <t>VI</t>
  </si>
  <si>
    <t>VT</t>
  </si>
  <si>
    <t>WA</t>
  </si>
  <si>
    <t>WI</t>
  </si>
  <si>
    <t>WV</t>
  </si>
  <si>
    <t>WY</t>
  </si>
  <si>
    <t>US</t>
  </si>
  <si>
    <t>Region Totals</t>
  </si>
  <si>
    <t>41 to 360</t>
  </si>
  <si>
    <t>Region</t>
  </si>
  <si>
    <t>Notes:</t>
  </si>
  <si>
    <t>:  Missing data</t>
  </si>
  <si>
    <t>Source:  ETA 9055L Report</t>
  </si>
  <si>
    <t>9055L Report - US Totals</t>
  </si>
  <si>
    <t>9055L Report - Region 1</t>
  </si>
  <si>
    <t>9055L Report - Region 2</t>
  </si>
  <si>
    <t>9055L Report - Region 3</t>
  </si>
  <si>
    <t>9055L Report - Region 4</t>
  </si>
  <si>
    <t>9055L Report - Region 5</t>
  </si>
  <si>
    <t>9055L Report - Region 6</t>
  </si>
  <si>
    <t xml:space="preserve">Prepared by Office of Unemployment Insurance, Division of Performance Management 11/1/2021.  </t>
  </si>
  <si>
    <t>Prepared by Office of Unemployment Insurance, Division of Performance Management 11/1/2021.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</si>
</sst>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0.0%"/>
  </numFmts>
  <fonts count="11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b/>
      <sz val="14"/>
      <name val="Arial"/>
      <family val="2"/>
    </font>
    <font>
      <b/>
      <sz val="14"/>
      <color theme="1"/>
      <name val="Arial"/>
      <family val="2"/>
    </font>
    <font>
      <sz val="14"/>
      <name val="Arial"/>
      <family val="2"/>
    </font>
    <font>
      <sz val="11"/>
      <color theme="1"/>
      <name val="Calibri"/>
      <family val="2"/>
      <scheme val="minor"/>
    </font>
    <font>
      <sz val="14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39997558519241921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121">
    <xf numFmtId="0" fontId="0" fillId="0" borderId="0" xfId="0"/>
    <xf numFmtId="0" fontId="0" fillId="0" borderId="0" xfId="0" applyBorder="1"/>
    <xf numFmtId="0" fontId="4" fillId="0" borderId="17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8" xfId="0" applyFont="1" applyFill="1" applyBorder="1" applyAlignment="1">
      <alignment horizontal="center"/>
    </xf>
    <xf numFmtId="0" fontId="4" fillId="0" borderId="27" xfId="0" applyFont="1" applyFill="1" applyBorder="1" applyAlignment="1">
      <alignment horizontal="center"/>
    </xf>
    <xf numFmtId="3" fontId="4" fillId="0" borderId="27" xfId="1" applyNumberFormat="1" applyFont="1" applyFill="1" applyBorder="1" applyAlignment="1">
      <alignment horizontal="center"/>
    </xf>
    <xf numFmtId="3" fontId="4" fillId="0" borderId="10" xfId="1" applyNumberFormat="1" applyFont="1" applyFill="1" applyBorder="1"/>
    <xf numFmtId="164" fontId="4" fillId="0" borderId="10" xfId="0" applyNumberFormat="1" applyFont="1" applyFill="1" applyBorder="1"/>
    <xf numFmtId="3" fontId="4" fillId="0" borderId="8" xfId="1" applyNumberFormat="1" applyFont="1" applyFill="1" applyBorder="1"/>
    <xf numFmtId="164" fontId="4" fillId="0" borderId="8" xfId="0" applyNumberFormat="1" applyFont="1" applyFill="1" applyBorder="1"/>
    <xf numFmtId="3" fontId="4" fillId="0" borderId="8" xfId="0" applyNumberFormat="1" applyFont="1" applyFill="1" applyBorder="1"/>
    <xf numFmtId="3" fontId="6" fillId="0" borderId="18" xfId="0" applyNumberFormat="1" applyFont="1" applyBorder="1"/>
    <xf numFmtId="3" fontId="4" fillId="0" borderId="16" xfId="1" applyNumberFormat="1" applyFont="1" applyFill="1" applyBorder="1"/>
    <xf numFmtId="164" fontId="4" fillId="0" borderId="16" xfId="0" applyNumberFormat="1" applyFont="1" applyFill="1" applyBorder="1"/>
    <xf numFmtId="3" fontId="4" fillId="0" borderId="16" xfId="0" applyNumberFormat="1" applyFont="1" applyFill="1" applyBorder="1"/>
    <xf numFmtId="3" fontId="4" fillId="0" borderId="19" xfId="1" applyNumberFormat="1" applyFont="1" applyFill="1" applyBorder="1"/>
    <xf numFmtId="164" fontId="4" fillId="0" borderId="19" xfId="0" applyNumberFormat="1" applyFont="1" applyFill="1" applyBorder="1"/>
    <xf numFmtId="3" fontId="4" fillId="0" borderId="19" xfId="0" applyNumberFormat="1" applyFont="1" applyFill="1" applyBorder="1"/>
    <xf numFmtId="0" fontId="2" fillId="4" borderId="9" xfId="0" applyFont="1" applyFill="1" applyBorder="1" applyAlignment="1">
      <alignment horizontal="center" wrapText="1"/>
    </xf>
    <xf numFmtId="1" fontId="3" fillId="4" borderId="6" xfId="0" applyNumberFormat="1" applyFont="1" applyFill="1" applyBorder="1"/>
    <xf numFmtId="3" fontId="3" fillId="4" borderId="9" xfId="0" applyNumberFormat="1" applyFont="1" applyFill="1" applyBorder="1"/>
    <xf numFmtId="3" fontId="3" fillId="4" borderId="6" xfId="0" applyNumberFormat="1" applyFont="1" applyFill="1" applyBorder="1"/>
    <xf numFmtId="164" fontId="3" fillId="4" borderId="6" xfId="0" applyNumberFormat="1" applyFont="1" applyFill="1" applyBorder="1"/>
    <xf numFmtId="3" fontId="3" fillId="4" borderId="7" xfId="0" applyNumberFormat="1" applyFont="1" applyFill="1" applyBorder="1"/>
    <xf numFmtId="1" fontId="3" fillId="4" borderId="5" xfId="0" applyNumberFormat="1" applyFont="1" applyFill="1" applyBorder="1"/>
    <xf numFmtId="3" fontId="3" fillId="4" borderId="5" xfId="0" applyNumberFormat="1" applyFont="1" applyFill="1" applyBorder="1"/>
    <xf numFmtId="164" fontId="3" fillId="4" borderId="5" xfId="0" applyNumberFormat="1" applyFont="1" applyFill="1" applyBorder="1"/>
    <xf numFmtId="1" fontId="3" fillId="4" borderId="20" xfId="0" applyNumberFormat="1" applyFont="1" applyFill="1" applyBorder="1"/>
    <xf numFmtId="0" fontId="2" fillId="4" borderId="5" xfId="0" applyFont="1" applyFill="1" applyBorder="1" applyAlignment="1">
      <alignment horizontal="center" wrapText="1"/>
    </xf>
    <xf numFmtId="1" fontId="3" fillId="4" borderId="9" xfId="0" applyNumberFormat="1" applyFont="1" applyFill="1" applyBorder="1"/>
    <xf numFmtId="164" fontId="3" fillId="4" borderId="9" xfId="0" applyNumberFormat="1" applyFont="1" applyFill="1" applyBorder="1"/>
    <xf numFmtId="0" fontId="0" fillId="2" borderId="3" xfId="0" applyFill="1" applyBorder="1"/>
    <xf numFmtId="0" fontId="4" fillId="2" borderId="3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3" fontId="3" fillId="4" borderId="26" xfId="0" applyNumberFormat="1" applyFont="1" applyFill="1" applyBorder="1"/>
    <xf numFmtId="3" fontId="6" fillId="0" borderId="18" xfId="0" applyNumberFormat="1" applyFont="1" applyFill="1" applyBorder="1"/>
    <xf numFmtId="3" fontId="6" fillId="0" borderId="28" xfId="0" applyNumberFormat="1" applyFont="1" applyFill="1" applyBorder="1"/>
    <xf numFmtId="0" fontId="0" fillId="4" borderId="11" xfId="0" applyFont="1" applyFill="1" applyBorder="1"/>
    <xf numFmtId="0" fontId="4" fillId="4" borderId="1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6" fillId="4" borderId="1" xfId="0" applyFont="1" applyFill="1" applyBorder="1" applyAlignment="1">
      <alignment horizontal="center"/>
    </xf>
    <xf numFmtId="0" fontId="0" fillId="4" borderId="3" xfId="0" applyFont="1" applyFill="1" applyBorder="1"/>
    <xf numFmtId="0" fontId="4" fillId="4" borderId="2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  <xf numFmtId="0" fontId="6" fillId="4" borderId="2" xfId="0" applyFont="1" applyFill="1" applyBorder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10" fillId="4" borderId="4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0" fillId="4" borderId="1" xfId="0" applyFont="1" applyFill="1" applyBorder="1"/>
    <xf numFmtId="0" fontId="4" fillId="4" borderId="24" xfId="0" applyFont="1" applyFill="1" applyBorder="1" applyAlignment="1">
      <alignment horizontal="center"/>
    </xf>
    <xf numFmtId="0" fontId="0" fillId="4" borderId="2" xfId="0" applyFont="1" applyFill="1" applyBorder="1"/>
    <xf numFmtId="0" fontId="4" fillId="4" borderId="25" xfId="0" applyFont="1" applyFill="1" applyBorder="1" applyAlignment="1">
      <alignment horizontal="center"/>
    </xf>
    <xf numFmtId="0" fontId="10" fillId="4" borderId="13" xfId="0" applyFont="1" applyFill="1" applyBorder="1" applyAlignment="1">
      <alignment horizontal="center"/>
    </xf>
    <xf numFmtId="0" fontId="4" fillId="4" borderId="26" xfId="0" applyFont="1" applyFill="1" applyBorder="1" applyAlignment="1">
      <alignment horizontal="center"/>
    </xf>
    <xf numFmtId="0" fontId="6" fillId="4" borderId="13" xfId="0" applyFont="1" applyFill="1" applyBorder="1" applyAlignment="1">
      <alignment horizontal="center"/>
    </xf>
    <xf numFmtId="3" fontId="4" fillId="0" borderId="30" xfId="0" applyNumberFormat="1" applyFont="1" applyFill="1" applyBorder="1"/>
    <xf numFmtId="3" fontId="4" fillId="0" borderId="31" xfId="0" applyNumberFormat="1" applyFont="1" applyFill="1" applyBorder="1"/>
    <xf numFmtId="0" fontId="2" fillId="4" borderId="13" xfId="0" applyFont="1" applyFill="1" applyBorder="1" applyAlignment="1">
      <alignment horizontal="center" wrapText="1"/>
    </xf>
    <xf numFmtId="1" fontId="3" fillId="4" borderId="14" xfId="0" applyNumberFormat="1" applyFont="1" applyFill="1" applyBorder="1"/>
    <xf numFmtId="3" fontId="3" fillId="4" borderId="13" xfId="0" applyNumberFormat="1" applyFont="1" applyFill="1" applyBorder="1"/>
    <xf numFmtId="3" fontId="3" fillId="4" borderId="14" xfId="0" applyNumberFormat="1" applyFont="1" applyFill="1" applyBorder="1"/>
    <xf numFmtId="164" fontId="3" fillId="4" borderId="14" xfId="0" applyNumberFormat="1" applyFont="1" applyFill="1" applyBorder="1"/>
    <xf numFmtId="0" fontId="4" fillId="0" borderId="32" xfId="0" applyFont="1" applyFill="1" applyBorder="1" applyAlignment="1">
      <alignment horizontal="center"/>
    </xf>
    <xf numFmtId="3" fontId="4" fillId="0" borderId="33" xfId="0" applyNumberFormat="1" applyFont="1" applyFill="1" applyBorder="1"/>
    <xf numFmtId="3" fontId="6" fillId="0" borderId="34" xfId="0" applyNumberFormat="1" applyFont="1" applyFill="1" applyBorder="1"/>
    <xf numFmtId="1" fontId="3" fillId="4" borderId="35" xfId="0" applyNumberFormat="1" applyFont="1" applyFill="1" applyBorder="1"/>
    <xf numFmtId="3" fontId="3" fillId="4" borderId="36" xfId="0" applyNumberFormat="1" applyFont="1" applyFill="1" applyBorder="1"/>
    <xf numFmtId="164" fontId="3" fillId="4" borderId="36" xfId="0" applyNumberFormat="1" applyFont="1" applyFill="1" applyBorder="1"/>
    <xf numFmtId="3" fontId="3" fillId="4" borderId="37" xfId="0" applyNumberFormat="1" applyFont="1" applyFill="1" applyBorder="1"/>
    <xf numFmtId="0" fontId="3" fillId="4" borderId="4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3" fontId="6" fillId="4" borderId="3" xfId="0" applyNumberFormat="1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3" fontId="3" fillId="4" borderId="38" xfId="0" applyNumberFormat="1" applyFont="1" applyFill="1" applyBorder="1"/>
    <xf numFmtId="3" fontId="3" fillId="4" borderId="35" xfId="0" applyNumberFormat="1" applyFont="1" applyFill="1" applyBorder="1"/>
    <xf numFmtId="164" fontId="4" fillId="0" borderId="39" xfId="0" applyNumberFormat="1" applyFont="1" applyFill="1" applyBorder="1"/>
    <xf numFmtId="0" fontId="4" fillId="0" borderId="10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3" fontId="4" fillId="0" borderId="29" xfId="0" applyNumberFormat="1" applyFont="1" applyFill="1" applyBorder="1"/>
    <xf numFmtId="3" fontId="4" fillId="2" borderId="8" xfId="1" applyNumberFormat="1" applyFont="1" applyFill="1" applyBorder="1"/>
    <xf numFmtId="164" fontId="4" fillId="2" borderId="8" xfId="0" applyNumberFormat="1" applyFont="1" applyFill="1" applyBorder="1"/>
    <xf numFmtId="3" fontId="6" fillId="2" borderId="18" xfId="0" applyNumberFormat="1" applyFont="1" applyFill="1" applyBorder="1"/>
    <xf numFmtId="0" fontId="4" fillId="2" borderId="17" xfId="0" applyFont="1" applyFill="1" applyBorder="1" applyAlignment="1">
      <alignment horizontal="center"/>
    </xf>
    <xf numFmtId="3" fontId="4" fillId="2" borderId="30" xfId="0" applyNumberFormat="1" applyFont="1" applyFill="1" applyBorder="1"/>
    <xf numFmtId="0" fontId="4" fillId="2" borderId="21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3" fontId="4" fillId="2" borderId="8" xfId="0" applyNumberFormat="1" applyFont="1" applyFill="1" applyBorder="1"/>
    <xf numFmtId="0" fontId="7" fillId="0" borderId="3" xfId="0" applyFont="1" applyBorder="1"/>
    <xf numFmtId="0" fontId="7" fillId="0" borderId="0" xfId="0" applyFont="1" applyBorder="1"/>
    <xf numFmtId="0" fontId="7" fillId="0" borderId="25" xfId="0" applyFont="1" applyBorder="1"/>
    <xf numFmtId="0" fontId="7" fillId="0" borderId="4" xfId="0" applyFont="1" applyBorder="1"/>
    <xf numFmtId="0" fontId="7" fillId="0" borderId="14" xfId="0" applyFont="1" applyBorder="1"/>
    <xf numFmtId="0" fontId="7" fillId="0" borderId="26" xfId="0" applyFont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3" borderId="7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6" fillId="0" borderId="6" xfId="0" applyFont="1" applyFill="1" applyBorder="1" applyAlignment="1">
      <alignment horizontal="center"/>
    </xf>
    <xf numFmtId="0" fontId="6" fillId="0" borderId="7" xfId="0" applyFont="1" applyFill="1" applyBorder="1" applyAlignment="1">
      <alignment horizontal="center"/>
    </xf>
    <xf numFmtId="0" fontId="7" fillId="0" borderId="3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25" xfId="0" applyFont="1" applyBorder="1" applyAlignment="1">
      <alignment wrapText="1"/>
    </xf>
    <xf numFmtId="0" fontId="9" fillId="0" borderId="3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25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9" fillId="0" borderId="14" xfId="0" applyFont="1" applyFill="1" applyBorder="1" applyAlignment="1">
      <alignment horizontal="left"/>
    </xf>
    <xf numFmtId="0" fontId="9" fillId="0" borderId="26" xfId="0" applyFont="1" applyFill="1" applyBorder="1" applyAlignment="1">
      <alignment horizontal="left"/>
    </xf>
    <xf numFmtId="0" fontId="9" fillId="0" borderId="3" xfId="0" applyFont="1" applyFill="1" applyBorder="1" applyAlignment="1">
      <alignment horizontal="left" wrapText="1"/>
    </xf>
    <xf numFmtId="0" fontId="9" fillId="0" borderId="0" xfId="0" applyFont="1" applyFill="1" applyBorder="1" applyAlignment="1">
      <alignment horizontal="left" wrapText="1"/>
    </xf>
    <xf numFmtId="0" fontId="9" fillId="0" borderId="25" xfId="0" applyFont="1" applyFill="1" applyBorder="1" applyAlignment="1">
      <alignment horizontal="left" wrapText="1"/>
    </xf>
    <xf numFmtId="0" fontId="6" fillId="0" borderId="11" xfId="0" applyFont="1" applyFill="1" applyBorder="1" applyAlignment="1">
      <alignment horizontal="center"/>
    </xf>
    <xf numFmtId="0" fontId="8" fillId="0" borderId="3" xfId="0" applyFont="1" applyFill="1" applyBorder="1" applyAlignment="1">
      <alignment horizontal="left" wrapText="1"/>
    </xf>
    <xf numFmtId="0" fontId="8" fillId="0" borderId="0" xfId="0" applyFont="1" applyFill="1" applyBorder="1" applyAlignment="1">
      <alignment horizontal="left" wrapText="1"/>
    </xf>
    <xf numFmtId="0" fontId="8" fillId="0" borderId="25" xfId="0" applyFont="1" applyFill="1" applyBorder="1" applyAlignment="1">
      <alignment horizontal="left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5"/>
  <sheetViews>
    <sheetView tabSelected="1" workbookViewId="0">
      <selection activeCell="A8" sqref="A8"/>
    </sheetView>
  </sheetViews>
  <sheetFormatPr defaultRowHeight="14.5" x14ac:dyDescent="0.35"/>
  <cols>
    <col min="2" max="2" width="10.81640625" customWidth="1"/>
    <col min="3" max="3" width="15.1796875" customWidth="1"/>
    <col min="4" max="4" width="12.54296875" customWidth="1"/>
    <col min="5" max="6" width="11.54296875" customWidth="1"/>
    <col min="7" max="7" width="13.81640625" customWidth="1"/>
    <col min="8" max="8" width="11.54296875" customWidth="1"/>
    <col min="9" max="9" width="13.54296875" customWidth="1"/>
    <col min="10" max="10" width="13.453125" customWidth="1"/>
    <col min="11" max="11" width="16.26953125" customWidth="1"/>
  </cols>
  <sheetData>
    <row r="1" spans="1:11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0"/>
      <c r="K1" s="101"/>
    </row>
    <row r="2" spans="1:11" ht="18" thickBot="1" x14ac:dyDescent="0.4">
      <c r="A2" s="102" t="s">
        <v>89</v>
      </c>
      <c r="B2" s="103"/>
      <c r="C2" s="103"/>
      <c r="D2" s="103"/>
      <c r="E2" s="103"/>
      <c r="F2" s="103"/>
      <c r="G2" s="103"/>
      <c r="H2" s="103"/>
      <c r="I2" s="103"/>
      <c r="J2" s="103"/>
      <c r="K2" s="104"/>
    </row>
    <row r="3" spans="1:11" ht="17.5" x14ac:dyDescent="0.35">
      <c r="A3" s="42"/>
      <c r="B3" s="42"/>
      <c r="C3" s="43" t="s">
        <v>22</v>
      </c>
      <c r="D3" s="44" t="s">
        <v>1</v>
      </c>
      <c r="E3" s="43"/>
      <c r="F3" s="44"/>
      <c r="G3" s="43" t="s">
        <v>28</v>
      </c>
      <c r="H3" s="44"/>
      <c r="I3" s="43" t="s">
        <v>28</v>
      </c>
      <c r="J3" s="44" t="s">
        <v>21</v>
      </c>
      <c r="K3" s="45" t="s">
        <v>26</v>
      </c>
    </row>
    <row r="4" spans="1:11" ht="17.5" x14ac:dyDescent="0.35">
      <c r="A4" s="46"/>
      <c r="B4" s="46"/>
      <c r="C4" s="47" t="s">
        <v>23</v>
      </c>
      <c r="D4" s="48" t="s">
        <v>24</v>
      </c>
      <c r="E4" s="47" t="s">
        <v>2</v>
      </c>
      <c r="F4" s="48" t="s">
        <v>2</v>
      </c>
      <c r="G4" s="47" t="s">
        <v>18</v>
      </c>
      <c r="H4" s="48" t="s">
        <v>2</v>
      </c>
      <c r="I4" s="47" t="s">
        <v>18</v>
      </c>
      <c r="J4" s="48" t="s">
        <v>4</v>
      </c>
      <c r="K4" s="49" t="s">
        <v>3</v>
      </c>
    </row>
    <row r="5" spans="1:11" ht="17.5" x14ac:dyDescent="0.35">
      <c r="A5" s="46"/>
      <c r="B5" s="46"/>
      <c r="C5" s="47" t="s">
        <v>20</v>
      </c>
      <c r="D5" s="48" t="s">
        <v>2</v>
      </c>
      <c r="E5" s="47" t="s">
        <v>4</v>
      </c>
      <c r="F5" s="48" t="s">
        <v>4</v>
      </c>
      <c r="G5" s="47" t="s">
        <v>4</v>
      </c>
      <c r="H5" s="48" t="s">
        <v>4</v>
      </c>
      <c r="I5" s="47" t="s">
        <v>4</v>
      </c>
      <c r="J5" s="48" t="s">
        <v>25</v>
      </c>
      <c r="K5" s="49" t="s">
        <v>27</v>
      </c>
    </row>
    <row r="6" spans="1:11" ht="17.5" x14ac:dyDescent="0.35">
      <c r="A6" s="46"/>
      <c r="B6" s="46"/>
      <c r="C6" s="47" t="s">
        <v>4</v>
      </c>
      <c r="D6" s="48" t="s">
        <v>4</v>
      </c>
      <c r="E6" s="47" t="s">
        <v>5</v>
      </c>
      <c r="F6" s="48" t="s">
        <v>6</v>
      </c>
      <c r="G6" s="47" t="s">
        <v>7</v>
      </c>
      <c r="H6" s="48" t="s">
        <v>8</v>
      </c>
      <c r="I6" s="47" t="s">
        <v>84</v>
      </c>
      <c r="J6" s="48" t="s">
        <v>9</v>
      </c>
      <c r="K6" s="49" t="s">
        <v>4</v>
      </c>
    </row>
    <row r="7" spans="1:11" ht="18" thickBot="1" x14ac:dyDescent="0.4">
      <c r="A7" s="77" t="s">
        <v>17</v>
      </c>
      <c r="B7" s="50" t="s">
        <v>85</v>
      </c>
      <c r="C7" s="47" t="s">
        <v>10</v>
      </c>
      <c r="D7" s="48" t="s">
        <v>11</v>
      </c>
      <c r="E7" s="47" t="s">
        <v>12</v>
      </c>
      <c r="F7" s="48" t="s">
        <v>13</v>
      </c>
      <c r="G7" s="47" t="s">
        <v>14</v>
      </c>
      <c r="H7" s="48" t="s">
        <v>15</v>
      </c>
      <c r="I7" s="47" t="s">
        <v>14</v>
      </c>
      <c r="J7" s="48" t="s">
        <v>16</v>
      </c>
      <c r="K7" s="49" t="s">
        <v>19</v>
      </c>
    </row>
    <row r="8" spans="1:11" ht="17.5" x14ac:dyDescent="0.35">
      <c r="A8" s="9" t="s">
        <v>29</v>
      </c>
      <c r="B8" s="38">
        <v>6</v>
      </c>
      <c r="C8" s="17">
        <v>90</v>
      </c>
      <c r="D8" s="17">
        <v>1022</v>
      </c>
      <c r="E8" s="17">
        <v>125</v>
      </c>
      <c r="F8" s="17">
        <v>97</v>
      </c>
      <c r="G8" s="18">
        <v>9.5000000000000001E-2</v>
      </c>
      <c r="H8" s="17">
        <v>793</v>
      </c>
      <c r="I8" s="18">
        <v>0.77600000000000002</v>
      </c>
      <c r="J8" s="19">
        <v>7</v>
      </c>
      <c r="K8" s="41">
        <f>D8*C8</f>
        <v>91980</v>
      </c>
    </row>
    <row r="9" spans="1:11" ht="17.5" x14ac:dyDescent="0.35">
      <c r="A9" s="5" t="s">
        <v>30</v>
      </c>
      <c r="B9" s="8">
        <v>3</v>
      </c>
      <c r="C9" s="13">
        <v>566</v>
      </c>
      <c r="D9" s="13">
        <v>6615</v>
      </c>
      <c r="E9" s="13">
        <v>13</v>
      </c>
      <c r="F9" s="13">
        <v>1</v>
      </c>
      <c r="G9" s="14">
        <v>0</v>
      </c>
      <c r="H9" s="13">
        <v>504</v>
      </c>
      <c r="I9" s="14">
        <v>7.5999999999999998E-2</v>
      </c>
      <c r="J9" s="15">
        <v>6097</v>
      </c>
      <c r="K9" s="40">
        <f>D9*C9</f>
        <v>3744090</v>
      </c>
    </row>
    <row r="10" spans="1:11" ht="17.5" x14ac:dyDescent="0.35">
      <c r="A10" s="5" t="s">
        <v>31</v>
      </c>
      <c r="B10" s="8">
        <v>4</v>
      </c>
      <c r="C10" s="13">
        <v>113</v>
      </c>
      <c r="D10" s="13">
        <v>1908</v>
      </c>
      <c r="E10" s="13">
        <v>521</v>
      </c>
      <c r="F10" s="13">
        <v>257</v>
      </c>
      <c r="G10" s="14">
        <v>0.13500000000000001</v>
      </c>
      <c r="H10" s="13">
        <v>1124</v>
      </c>
      <c r="I10" s="14">
        <v>0.58899999999999997</v>
      </c>
      <c r="J10" s="15">
        <v>6</v>
      </c>
      <c r="K10" s="40">
        <f>D10*C10</f>
        <v>215604</v>
      </c>
    </row>
    <row r="11" spans="1:11" ht="17.5" x14ac:dyDescent="0.35">
      <c r="A11" s="5" t="s">
        <v>32</v>
      </c>
      <c r="B11" s="8">
        <v>6</v>
      </c>
      <c r="C11" s="13">
        <v>118</v>
      </c>
      <c r="D11" s="13">
        <v>10242</v>
      </c>
      <c r="E11" s="13">
        <v>41</v>
      </c>
      <c r="F11" s="13">
        <v>62</v>
      </c>
      <c r="G11" s="14">
        <v>6.0000000000000001E-3</v>
      </c>
      <c r="H11" s="13">
        <v>10122</v>
      </c>
      <c r="I11" s="14">
        <v>0.98799999999999999</v>
      </c>
      <c r="J11" s="15">
        <v>17</v>
      </c>
      <c r="K11" s="40">
        <f>D11*C11</f>
        <v>1208556</v>
      </c>
    </row>
    <row r="12" spans="1:11" ht="17.5" x14ac:dyDescent="0.35">
      <c r="A12" s="5" t="s">
        <v>33</v>
      </c>
      <c r="B12" s="8">
        <v>6</v>
      </c>
      <c r="C12" s="13">
        <v>100</v>
      </c>
      <c r="D12" s="13">
        <v>81011</v>
      </c>
      <c r="E12" s="13">
        <v>8268</v>
      </c>
      <c r="F12" s="13">
        <v>5857</v>
      </c>
      <c r="G12" s="14">
        <v>7.1999999999999995E-2</v>
      </c>
      <c r="H12" s="13">
        <v>66850</v>
      </c>
      <c r="I12" s="14">
        <v>0.82499999999999996</v>
      </c>
      <c r="J12" s="15">
        <v>36</v>
      </c>
      <c r="K12" s="40">
        <f>D12*C12</f>
        <v>8101100</v>
      </c>
    </row>
    <row r="13" spans="1:11" ht="17.5" x14ac:dyDescent="0.35">
      <c r="A13" s="5" t="s">
        <v>34</v>
      </c>
      <c r="B13" s="8">
        <v>4</v>
      </c>
      <c r="C13" s="13">
        <v>45</v>
      </c>
      <c r="D13" s="13">
        <v>2165</v>
      </c>
      <c r="E13" s="13">
        <v>599</v>
      </c>
      <c r="F13" s="13">
        <v>690</v>
      </c>
      <c r="G13" s="14">
        <v>0.31900000000000001</v>
      </c>
      <c r="H13" s="13">
        <v>876</v>
      </c>
      <c r="I13" s="14">
        <v>0.40500000000000003</v>
      </c>
      <c r="J13" s="15">
        <v>0</v>
      </c>
      <c r="K13" s="40">
        <f>D13*C13</f>
        <v>97425</v>
      </c>
    </row>
    <row r="14" spans="1:11" ht="17.5" x14ac:dyDescent="0.35">
      <c r="A14" s="5" t="s">
        <v>35</v>
      </c>
      <c r="B14" s="8">
        <v>1</v>
      </c>
      <c r="C14" s="13">
        <v>152</v>
      </c>
      <c r="D14" s="13">
        <v>11974</v>
      </c>
      <c r="E14" s="13">
        <v>726</v>
      </c>
      <c r="F14" s="13">
        <v>702</v>
      </c>
      <c r="G14" s="14">
        <v>5.8999999999999997E-2</v>
      </c>
      <c r="H14" s="13">
        <v>9618</v>
      </c>
      <c r="I14" s="14">
        <v>0.80300000000000005</v>
      </c>
      <c r="J14" s="15">
        <v>928</v>
      </c>
      <c r="K14" s="40">
        <f>D14*C14</f>
        <v>1820048</v>
      </c>
    </row>
    <row r="15" spans="1:11" ht="17.5" x14ac:dyDescent="0.35">
      <c r="A15" s="5" t="s">
        <v>36</v>
      </c>
      <c r="B15" s="8">
        <v>2</v>
      </c>
      <c r="C15" s="13">
        <v>53</v>
      </c>
      <c r="D15" s="13">
        <v>1039</v>
      </c>
      <c r="E15" s="13">
        <v>354</v>
      </c>
      <c r="F15" s="13">
        <v>189</v>
      </c>
      <c r="G15" s="14">
        <v>0.182</v>
      </c>
      <c r="H15" s="13">
        <v>481</v>
      </c>
      <c r="I15" s="14">
        <v>0.46300000000000002</v>
      </c>
      <c r="J15" s="15">
        <v>15</v>
      </c>
      <c r="K15" s="40">
        <f>D15*C15</f>
        <v>55067</v>
      </c>
    </row>
    <row r="16" spans="1:11" ht="17.5" x14ac:dyDescent="0.35">
      <c r="A16" s="5" t="s">
        <v>37</v>
      </c>
      <c r="B16" s="8">
        <v>2</v>
      </c>
      <c r="C16" s="13">
        <v>93</v>
      </c>
      <c r="D16" s="13">
        <v>192</v>
      </c>
      <c r="E16" s="13">
        <v>99</v>
      </c>
      <c r="F16" s="13">
        <v>9</v>
      </c>
      <c r="G16" s="14">
        <v>4.7E-2</v>
      </c>
      <c r="H16" s="13">
        <v>72</v>
      </c>
      <c r="I16" s="14">
        <v>0.375</v>
      </c>
      <c r="J16" s="15">
        <v>12</v>
      </c>
      <c r="K16" s="40">
        <f>D16*C16</f>
        <v>17856</v>
      </c>
    </row>
    <row r="17" spans="1:11" ht="17.5" x14ac:dyDescent="0.35">
      <c r="A17" s="5" t="s">
        <v>38</v>
      </c>
      <c r="B17" s="8">
        <v>3</v>
      </c>
      <c r="C17" s="13">
        <v>53</v>
      </c>
      <c r="D17" s="13">
        <v>77252</v>
      </c>
      <c r="E17" s="13">
        <v>28895</v>
      </c>
      <c r="F17" s="13">
        <v>22572</v>
      </c>
      <c r="G17" s="14">
        <v>0.29199999999999998</v>
      </c>
      <c r="H17" s="13">
        <v>24969</v>
      </c>
      <c r="I17" s="14">
        <v>0.32300000000000001</v>
      </c>
      <c r="J17" s="15">
        <v>816</v>
      </c>
      <c r="K17" s="40">
        <f>D17*C17</f>
        <v>4094356</v>
      </c>
    </row>
    <row r="18" spans="1:11" ht="17.5" x14ac:dyDescent="0.35">
      <c r="A18" s="5" t="s">
        <v>39</v>
      </c>
      <c r="B18" s="8">
        <v>3</v>
      </c>
      <c r="C18" s="13">
        <v>367</v>
      </c>
      <c r="D18" s="13">
        <v>2575</v>
      </c>
      <c r="E18" s="13">
        <v>63</v>
      </c>
      <c r="F18" s="13">
        <v>9</v>
      </c>
      <c r="G18" s="14">
        <v>3.0000000000000001E-3</v>
      </c>
      <c r="H18" s="13">
        <v>1399</v>
      </c>
      <c r="I18" s="14">
        <v>0.54300000000000004</v>
      </c>
      <c r="J18" s="15">
        <v>1104</v>
      </c>
      <c r="K18" s="40">
        <f>D18*C18</f>
        <v>945025</v>
      </c>
    </row>
    <row r="19" spans="1:11" ht="17.5" x14ac:dyDescent="0.35">
      <c r="A19" s="5" t="s">
        <v>40</v>
      </c>
      <c r="B19" s="8">
        <v>6</v>
      </c>
      <c r="C19" s="13">
        <v>202</v>
      </c>
      <c r="D19" s="13">
        <v>725</v>
      </c>
      <c r="E19" s="13">
        <v>171</v>
      </c>
      <c r="F19" s="13">
        <v>58</v>
      </c>
      <c r="G19" s="14">
        <v>0.08</v>
      </c>
      <c r="H19" s="13">
        <v>357</v>
      </c>
      <c r="I19" s="14">
        <v>0.49199999999999999</v>
      </c>
      <c r="J19" s="15">
        <v>139</v>
      </c>
      <c r="K19" s="40">
        <f>D19*C19</f>
        <v>146450</v>
      </c>
    </row>
    <row r="20" spans="1:11" ht="17.5" x14ac:dyDescent="0.35">
      <c r="A20" s="5" t="s">
        <v>41</v>
      </c>
      <c r="B20" s="8">
        <v>5</v>
      </c>
      <c r="C20" s="13">
        <v>52</v>
      </c>
      <c r="D20" s="13">
        <v>2911</v>
      </c>
      <c r="E20" s="13">
        <v>260</v>
      </c>
      <c r="F20" s="13">
        <v>1075</v>
      </c>
      <c r="G20" s="14">
        <v>0.36899999999999999</v>
      </c>
      <c r="H20" s="13">
        <v>1572</v>
      </c>
      <c r="I20" s="14">
        <v>0.54</v>
      </c>
      <c r="J20" s="15">
        <v>4</v>
      </c>
      <c r="K20" s="40">
        <f>D20*C20</f>
        <v>151372</v>
      </c>
    </row>
    <row r="21" spans="1:11" ht="17.5" x14ac:dyDescent="0.35">
      <c r="A21" s="5" t="s">
        <v>42</v>
      </c>
      <c r="B21" s="8">
        <v>6</v>
      </c>
      <c r="C21" s="13">
        <v>32</v>
      </c>
      <c r="D21" s="13">
        <v>1587</v>
      </c>
      <c r="E21" s="13">
        <v>986</v>
      </c>
      <c r="F21" s="13">
        <v>363</v>
      </c>
      <c r="G21" s="14">
        <v>0.22900000000000001</v>
      </c>
      <c r="H21" s="13">
        <v>230</v>
      </c>
      <c r="I21" s="14">
        <v>0.14499999999999999</v>
      </c>
      <c r="J21" s="15">
        <v>8</v>
      </c>
      <c r="K21" s="40">
        <f>D21*C21</f>
        <v>50784</v>
      </c>
    </row>
    <row r="22" spans="1:11" ht="17.5" x14ac:dyDescent="0.35">
      <c r="A22" s="5" t="s">
        <v>43</v>
      </c>
      <c r="B22" s="8">
        <v>5</v>
      </c>
      <c r="C22" s="13">
        <v>45</v>
      </c>
      <c r="D22" s="13">
        <v>5531</v>
      </c>
      <c r="E22" s="13">
        <v>1946</v>
      </c>
      <c r="F22" s="13">
        <v>1242</v>
      </c>
      <c r="G22" s="14">
        <v>0.22500000000000001</v>
      </c>
      <c r="H22" s="13">
        <v>2308</v>
      </c>
      <c r="I22" s="14">
        <v>0.41699999999999998</v>
      </c>
      <c r="J22" s="15">
        <v>35</v>
      </c>
      <c r="K22" s="40">
        <f>D22*C22</f>
        <v>248895</v>
      </c>
    </row>
    <row r="23" spans="1:11" ht="17.5" x14ac:dyDescent="0.35">
      <c r="A23" s="5" t="s">
        <v>44</v>
      </c>
      <c r="B23" s="8">
        <v>5</v>
      </c>
      <c r="C23" s="13">
        <v>110</v>
      </c>
      <c r="D23" s="13">
        <v>15348</v>
      </c>
      <c r="E23" s="13">
        <v>1649</v>
      </c>
      <c r="F23" s="13">
        <v>1004</v>
      </c>
      <c r="G23" s="14">
        <v>6.5000000000000002E-2</v>
      </c>
      <c r="H23" s="13">
        <v>12469</v>
      </c>
      <c r="I23" s="14">
        <v>0.81200000000000006</v>
      </c>
      <c r="J23" s="15">
        <v>226</v>
      </c>
      <c r="K23" s="40">
        <f>D23*C23</f>
        <v>1688280</v>
      </c>
    </row>
    <row r="24" spans="1:11" ht="17.5" x14ac:dyDescent="0.35">
      <c r="A24" s="5" t="s">
        <v>45</v>
      </c>
      <c r="B24" s="8">
        <v>5</v>
      </c>
      <c r="C24" s="13">
        <v>15</v>
      </c>
      <c r="D24" s="13">
        <v>664</v>
      </c>
      <c r="E24" s="13">
        <v>614</v>
      </c>
      <c r="F24" s="13">
        <v>13</v>
      </c>
      <c r="G24" s="14">
        <v>0.02</v>
      </c>
      <c r="H24" s="13">
        <v>36</v>
      </c>
      <c r="I24" s="14">
        <v>5.3999999999999999E-2</v>
      </c>
      <c r="J24" s="15">
        <v>1</v>
      </c>
      <c r="K24" s="40">
        <f>D24*C24</f>
        <v>9960</v>
      </c>
    </row>
    <row r="25" spans="1:11" ht="17.5" x14ac:dyDescent="0.35">
      <c r="A25" s="5" t="s">
        <v>46</v>
      </c>
      <c r="B25" s="8">
        <v>3</v>
      </c>
      <c r="C25" s="13">
        <v>82</v>
      </c>
      <c r="D25" s="13">
        <v>4307</v>
      </c>
      <c r="E25" s="13">
        <v>1103</v>
      </c>
      <c r="F25" s="13">
        <v>886</v>
      </c>
      <c r="G25" s="14">
        <v>0.20599999999999999</v>
      </c>
      <c r="H25" s="13">
        <v>2317</v>
      </c>
      <c r="I25" s="14">
        <v>0.53800000000000003</v>
      </c>
      <c r="J25" s="15">
        <v>1</v>
      </c>
      <c r="K25" s="40">
        <f>D25*C25</f>
        <v>353174</v>
      </c>
    </row>
    <row r="26" spans="1:11" ht="17.5" x14ac:dyDescent="0.35">
      <c r="A26" s="5" t="s">
        <v>47</v>
      </c>
      <c r="B26" s="8">
        <v>4</v>
      </c>
      <c r="C26" s="13">
        <v>159</v>
      </c>
      <c r="D26" s="13">
        <v>20352</v>
      </c>
      <c r="E26" s="13">
        <v>1355</v>
      </c>
      <c r="F26" s="13">
        <v>966</v>
      </c>
      <c r="G26" s="14">
        <v>4.7E-2</v>
      </c>
      <c r="H26" s="13">
        <v>18028</v>
      </c>
      <c r="I26" s="14">
        <v>0.88600000000000001</v>
      </c>
      <c r="J26" s="15">
        <v>3</v>
      </c>
      <c r="K26" s="40">
        <f>D26*C26</f>
        <v>3235968</v>
      </c>
    </row>
    <row r="27" spans="1:11" ht="17.5" x14ac:dyDescent="0.35">
      <c r="A27" s="5" t="s">
        <v>48</v>
      </c>
      <c r="B27" s="8">
        <v>1</v>
      </c>
      <c r="C27" s="13">
        <v>174</v>
      </c>
      <c r="D27" s="13">
        <v>18435</v>
      </c>
      <c r="E27" s="13">
        <v>1623</v>
      </c>
      <c r="F27" s="13">
        <v>1248</v>
      </c>
      <c r="G27" s="14">
        <v>6.8000000000000005E-2</v>
      </c>
      <c r="H27" s="13">
        <v>13466</v>
      </c>
      <c r="I27" s="14">
        <v>0.73</v>
      </c>
      <c r="J27" s="15">
        <v>2098</v>
      </c>
      <c r="K27" s="40">
        <f>D27*C27</f>
        <v>3207690</v>
      </c>
    </row>
    <row r="28" spans="1:11" ht="17.5" x14ac:dyDescent="0.35">
      <c r="A28" s="5" t="s">
        <v>49</v>
      </c>
      <c r="B28" s="8">
        <v>2</v>
      </c>
      <c r="C28" s="13">
        <v>111</v>
      </c>
      <c r="D28" s="13">
        <v>3827</v>
      </c>
      <c r="E28" s="13">
        <v>1212</v>
      </c>
      <c r="F28" s="13">
        <v>280</v>
      </c>
      <c r="G28" s="14">
        <v>7.2999999999999995E-2</v>
      </c>
      <c r="H28" s="13">
        <v>2255</v>
      </c>
      <c r="I28" s="14">
        <v>0.58899999999999997</v>
      </c>
      <c r="J28" s="15">
        <v>80</v>
      </c>
      <c r="K28" s="40">
        <f>D28*C28</f>
        <v>424797</v>
      </c>
    </row>
    <row r="29" spans="1:11" ht="17.5" x14ac:dyDescent="0.35">
      <c r="A29" s="5" t="s">
        <v>50</v>
      </c>
      <c r="B29" s="8">
        <v>1</v>
      </c>
      <c r="C29" s="13">
        <v>105</v>
      </c>
      <c r="D29" s="13">
        <v>2029</v>
      </c>
      <c r="E29" s="13">
        <v>643</v>
      </c>
      <c r="F29" s="13">
        <v>260</v>
      </c>
      <c r="G29" s="14">
        <v>0.128</v>
      </c>
      <c r="H29" s="13">
        <v>1002</v>
      </c>
      <c r="I29" s="14">
        <v>0.49399999999999999</v>
      </c>
      <c r="J29" s="15">
        <v>124</v>
      </c>
      <c r="K29" s="40">
        <f>D29*C29</f>
        <v>213045</v>
      </c>
    </row>
    <row r="30" spans="1:11" ht="17.5" x14ac:dyDescent="0.35">
      <c r="A30" s="5" t="s">
        <v>51</v>
      </c>
      <c r="B30" s="8">
        <v>5</v>
      </c>
      <c r="C30" s="13">
        <v>62</v>
      </c>
      <c r="D30" s="13">
        <v>3275</v>
      </c>
      <c r="E30" s="13">
        <v>1795</v>
      </c>
      <c r="F30" s="13">
        <v>632</v>
      </c>
      <c r="G30" s="14">
        <v>0.193</v>
      </c>
      <c r="H30" s="13">
        <v>822</v>
      </c>
      <c r="I30" s="14">
        <v>0.251</v>
      </c>
      <c r="J30" s="15">
        <v>26</v>
      </c>
      <c r="K30" s="40">
        <f>D30*C30</f>
        <v>203050</v>
      </c>
    </row>
    <row r="31" spans="1:11" ht="17.5" x14ac:dyDescent="0.35">
      <c r="A31" s="5" t="s">
        <v>52</v>
      </c>
      <c r="B31" s="8">
        <v>5</v>
      </c>
      <c r="C31" s="13">
        <v>25</v>
      </c>
      <c r="D31" s="13">
        <v>1206</v>
      </c>
      <c r="E31" s="13">
        <v>937</v>
      </c>
      <c r="F31" s="13">
        <v>107</v>
      </c>
      <c r="G31" s="14">
        <v>8.8999999999999996E-2</v>
      </c>
      <c r="H31" s="13">
        <v>154</v>
      </c>
      <c r="I31" s="14">
        <v>0.128</v>
      </c>
      <c r="J31" s="15">
        <v>8</v>
      </c>
      <c r="K31" s="40">
        <f>D31*C31</f>
        <v>30150</v>
      </c>
    </row>
    <row r="32" spans="1:11" ht="17.5" x14ac:dyDescent="0.35">
      <c r="A32" s="5" t="s">
        <v>53</v>
      </c>
      <c r="B32" s="8">
        <v>5</v>
      </c>
      <c r="C32" s="13">
        <v>165</v>
      </c>
      <c r="D32" s="13">
        <v>22431</v>
      </c>
      <c r="E32" s="13">
        <v>2273</v>
      </c>
      <c r="F32" s="13">
        <v>1890</v>
      </c>
      <c r="G32" s="14">
        <v>8.4000000000000005E-2</v>
      </c>
      <c r="H32" s="13">
        <v>16401</v>
      </c>
      <c r="I32" s="14">
        <v>0.73099999999999998</v>
      </c>
      <c r="J32" s="15">
        <v>1867</v>
      </c>
      <c r="K32" s="40">
        <f>D32*C32</f>
        <v>3701115</v>
      </c>
    </row>
    <row r="33" spans="1:11" ht="17.5" x14ac:dyDescent="0.35">
      <c r="A33" s="5" t="s">
        <v>54</v>
      </c>
      <c r="B33" s="8">
        <v>3</v>
      </c>
      <c r="C33" s="13">
        <v>132</v>
      </c>
      <c r="D33" s="13">
        <v>9610</v>
      </c>
      <c r="E33" s="13">
        <v>1356</v>
      </c>
      <c r="F33" s="13">
        <v>525</v>
      </c>
      <c r="G33" s="14">
        <v>5.5E-2</v>
      </c>
      <c r="H33" s="13">
        <v>7706</v>
      </c>
      <c r="I33" s="14">
        <v>0.80200000000000005</v>
      </c>
      <c r="J33" s="15">
        <v>23</v>
      </c>
      <c r="K33" s="40">
        <f>D33*C33</f>
        <v>1268520</v>
      </c>
    </row>
    <row r="34" spans="1:11" ht="17.5" x14ac:dyDescent="0.35">
      <c r="A34" s="5" t="s">
        <v>55</v>
      </c>
      <c r="B34" s="8">
        <v>4</v>
      </c>
      <c r="C34" s="13">
        <v>44</v>
      </c>
      <c r="D34" s="13">
        <v>150</v>
      </c>
      <c r="E34" s="13">
        <v>37</v>
      </c>
      <c r="F34" s="13">
        <v>62</v>
      </c>
      <c r="G34" s="14">
        <v>0.41299999999999998</v>
      </c>
      <c r="H34" s="13">
        <v>51</v>
      </c>
      <c r="I34" s="14">
        <v>0.34</v>
      </c>
      <c r="J34" s="15">
        <v>0</v>
      </c>
      <c r="K34" s="40">
        <f>D34*C34</f>
        <v>6600</v>
      </c>
    </row>
    <row r="35" spans="1:11" ht="17.5" x14ac:dyDescent="0.35">
      <c r="A35" s="5" t="s">
        <v>56</v>
      </c>
      <c r="B35" s="8">
        <v>3</v>
      </c>
      <c r="C35" s="13">
        <v>97</v>
      </c>
      <c r="D35" s="13">
        <v>7933</v>
      </c>
      <c r="E35" s="13">
        <v>2253</v>
      </c>
      <c r="F35" s="13">
        <v>886</v>
      </c>
      <c r="G35" s="14">
        <v>0.112</v>
      </c>
      <c r="H35" s="13">
        <v>4239</v>
      </c>
      <c r="I35" s="14">
        <v>0.53400000000000003</v>
      </c>
      <c r="J35" s="15">
        <v>555</v>
      </c>
      <c r="K35" s="40">
        <f>D35*C35</f>
        <v>769501</v>
      </c>
    </row>
    <row r="36" spans="1:11" ht="17.5" x14ac:dyDescent="0.35">
      <c r="A36" s="5" t="s">
        <v>57</v>
      </c>
      <c r="B36" s="8">
        <v>4</v>
      </c>
      <c r="C36" s="13">
        <v>57</v>
      </c>
      <c r="D36" s="13">
        <v>575</v>
      </c>
      <c r="E36" s="13">
        <v>217</v>
      </c>
      <c r="F36" s="13">
        <v>87</v>
      </c>
      <c r="G36" s="14">
        <v>0.151</v>
      </c>
      <c r="H36" s="13">
        <v>267</v>
      </c>
      <c r="I36" s="14">
        <v>0.46400000000000002</v>
      </c>
      <c r="J36" s="15">
        <v>4</v>
      </c>
      <c r="K36" s="40">
        <f>D36*C36</f>
        <v>32775</v>
      </c>
    </row>
    <row r="37" spans="1:11" ht="17.5" x14ac:dyDescent="0.35">
      <c r="A37" s="5" t="s">
        <v>58</v>
      </c>
      <c r="B37" s="8">
        <v>5</v>
      </c>
      <c r="C37" s="13">
        <v>63</v>
      </c>
      <c r="D37" s="13">
        <v>1233</v>
      </c>
      <c r="E37" s="13">
        <v>458</v>
      </c>
      <c r="F37" s="13">
        <v>278</v>
      </c>
      <c r="G37" s="14">
        <v>0.22500000000000001</v>
      </c>
      <c r="H37" s="13">
        <v>480</v>
      </c>
      <c r="I37" s="14">
        <v>0.38900000000000001</v>
      </c>
      <c r="J37" s="15">
        <v>17</v>
      </c>
      <c r="K37" s="40">
        <f>D37*C37</f>
        <v>77679</v>
      </c>
    </row>
    <row r="38" spans="1:11" ht="17.5" x14ac:dyDescent="0.35">
      <c r="A38" s="5" t="s">
        <v>59</v>
      </c>
      <c r="B38" s="8">
        <v>1</v>
      </c>
      <c r="C38" s="13">
        <v>168</v>
      </c>
      <c r="D38" s="13">
        <v>2731</v>
      </c>
      <c r="E38" s="13">
        <v>3</v>
      </c>
      <c r="F38" s="13">
        <v>7</v>
      </c>
      <c r="G38" s="14">
        <v>3.0000000000000001E-3</v>
      </c>
      <c r="H38" s="13">
        <v>2710</v>
      </c>
      <c r="I38" s="14">
        <v>0.99199999999999999</v>
      </c>
      <c r="J38" s="15">
        <v>11</v>
      </c>
      <c r="K38" s="40">
        <f>D38*C38</f>
        <v>458808</v>
      </c>
    </row>
    <row r="39" spans="1:11" ht="17.5" x14ac:dyDescent="0.35">
      <c r="A39" s="5" t="s">
        <v>60</v>
      </c>
      <c r="B39" s="8">
        <v>1</v>
      </c>
      <c r="C39" s="13">
        <v>77</v>
      </c>
      <c r="D39" s="13">
        <v>3321</v>
      </c>
      <c r="E39" s="13">
        <v>977</v>
      </c>
      <c r="F39" s="13">
        <v>418</v>
      </c>
      <c r="G39" s="14">
        <v>0.126</v>
      </c>
      <c r="H39" s="13">
        <v>1877</v>
      </c>
      <c r="I39" s="14">
        <v>0.56499999999999995</v>
      </c>
      <c r="J39" s="15">
        <v>49</v>
      </c>
      <c r="K39" s="40">
        <f>D39*C39</f>
        <v>255717</v>
      </c>
    </row>
    <row r="40" spans="1:11" ht="17.5" x14ac:dyDescent="0.35">
      <c r="A40" s="5" t="s">
        <v>61</v>
      </c>
      <c r="B40" s="8">
        <v>4</v>
      </c>
      <c r="C40" s="13">
        <v>50</v>
      </c>
      <c r="D40" s="13">
        <v>2882</v>
      </c>
      <c r="E40" s="13">
        <v>879</v>
      </c>
      <c r="F40" s="13">
        <v>424</v>
      </c>
      <c r="G40" s="14">
        <v>0.14699999999999999</v>
      </c>
      <c r="H40" s="13">
        <v>1578</v>
      </c>
      <c r="I40" s="14">
        <v>0.54800000000000004</v>
      </c>
      <c r="J40" s="15">
        <v>1</v>
      </c>
      <c r="K40" s="40">
        <f>D40*C40</f>
        <v>144100</v>
      </c>
    </row>
    <row r="41" spans="1:11" ht="17.5" x14ac:dyDescent="0.35">
      <c r="A41" s="5" t="s">
        <v>62</v>
      </c>
      <c r="B41" s="8">
        <v>6</v>
      </c>
      <c r="C41" s="13">
        <v>153</v>
      </c>
      <c r="D41" s="13">
        <v>1171</v>
      </c>
      <c r="E41" s="13">
        <v>27</v>
      </c>
      <c r="F41" s="13">
        <v>22</v>
      </c>
      <c r="G41" s="14">
        <v>1.9E-2</v>
      </c>
      <c r="H41" s="13">
        <v>1112</v>
      </c>
      <c r="I41" s="14">
        <v>0.95</v>
      </c>
      <c r="J41" s="15">
        <v>10</v>
      </c>
      <c r="K41" s="40">
        <f>D41*C41</f>
        <v>179163</v>
      </c>
    </row>
    <row r="42" spans="1:11" ht="17.5" x14ac:dyDescent="0.35">
      <c r="A42" s="5" t="s">
        <v>63</v>
      </c>
      <c r="B42" s="8">
        <v>1</v>
      </c>
      <c r="C42" s="13">
        <v>70</v>
      </c>
      <c r="D42" s="13">
        <v>10210</v>
      </c>
      <c r="E42" s="13">
        <v>1748</v>
      </c>
      <c r="F42" s="13">
        <v>1348</v>
      </c>
      <c r="G42" s="14">
        <v>0.13200000000000001</v>
      </c>
      <c r="H42" s="13">
        <v>6982</v>
      </c>
      <c r="I42" s="14">
        <v>0.68400000000000005</v>
      </c>
      <c r="J42" s="15">
        <v>132</v>
      </c>
      <c r="K42" s="40">
        <f>D42*C42</f>
        <v>714700</v>
      </c>
    </row>
    <row r="43" spans="1:11" ht="17.5" x14ac:dyDescent="0.35">
      <c r="A43" s="5" t="s">
        <v>64</v>
      </c>
      <c r="B43" s="8">
        <v>5</v>
      </c>
      <c r="C43" s="13">
        <v>46</v>
      </c>
      <c r="D43" s="13">
        <v>6058</v>
      </c>
      <c r="E43" s="13">
        <v>871</v>
      </c>
      <c r="F43" s="13">
        <v>1704</v>
      </c>
      <c r="G43" s="14">
        <v>0.28100000000000003</v>
      </c>
      <c r="H43" s="13">
        <v>3480</v>
      </c>
      <c r="I43" s="14">
        <v>0.57399999999999995</v>
      </c>
      <c r="J43" s="15">
        <v>3</v>
      </c>
      <c r="K43" s="40">
        <f>D43*C43</f>
        <v>278668</v>
      </c>
    </row>
    <row r="44" spans="1:11" ht="17.5" x14ac:dyDescent="0.35">
      <c r="A44" s="5" t="s">
        <v>65</v>
      </c>
      <c r="B44" s="8">
        <v>4</v>
      </c>
      <c r="C44" s="13">
        <v>83</v>
      </c>
      <c r="D44" s="13">
        <v>4260</v>
      </c>
      <c r="E44" s="13">
        <v>627</v>
      </c>
      <c r="F44" s="13">
        <v>294</v>
      </c>
      <c r="G44" s="14">
        <v>6.9000000000000006E-2</v>
      </c>
      <c r="H44" s="13">
        <v>3339</v>
      </c>
      <c r="I44" s="14">
        <v>0.78400000000000003</v>
      </c>
      <c r="J44" s="15">
        <v>0</v>
      </c>
      <c r="K44" s="40">
        <f>D44*C44</f>
        <v>353580</v>
      </c>
    </row>
    <row r="45" spans="1:11" ht="17.5" x14ac:dyDescent="0.35">
      <c r="A45" s="5" t="s">
        <v>66</v>
      </c>
      <c r="B45" s="8">
        <v>6</v>
      </c>
      <c r="C45" s="13">
        <v>153</v>
      </c>
      <c r="D45" s="13">
        <v>7832</v>
      </c>
      <c r="E45" s="13">
        <v>1153</v>
      </c>
      <c r="F45" s="13">
        <v>773</v>
      </c>
      <c r="G45" s="14">
        <v>9.9000000000000005E-2</v>
      </c>
      <c r="H45" s="13">
        <v>5905</v>
      </c>
      <c r="I45" s="14">
        <v>0.754</v>
      </c>
      <c r="J45" s="15">
        <v>1</v>
      </c>
      <c r="K45" s="40">
        <f>D45*C45</f>
        <v>1198296</v>
      </c>
    </row>
    <row r="46" spans="1:11" ht="17.5" x14ac:dyDescent="0.35">
      <c r="A46" s="5" t="s">
        <v>67</v>
      </c>
      <c r="B46" s="8">
        <v>2</v>
      </c>
      <c r="C46" s="13">
        <v>87</v>
      </c>
      <c r="D46" s="13">
        <v>19524</v>
      </c>
      <c r="E46" s="13">
        <v>3931</v>
      </c>
      <c r="F46" s="13">
        <v>2478</v>
      </c>
      <c r="G46" s="14">
        <v>0.127</v>
      </c>
      <c r="H46" s="13">
        <v>12425</v>
      </c>
      <c r="I46" s="14">
        <v>0.63600000000000001</v>
      </c>
      <c r="J46" s="15">
        <v>690</v>
      </c>
      <c r="K46" s="40">
        <f>D46*C46</f>
        <v>1698588</v>
      </c>
    </row>
    <row r="47" spans="1:11" ht="17.5" x14ac:dyDescent="0.35">
      <c r="A47" s="5" t="s">
        <v>68</v>
      </c>
      <c r="B47" s="8">
        <v>1</v>
      </c>
      <c r="C47" s="13">
        <v>19</v>
      </c>
      <c r="D47" s="13">
        <v>372</v>
      </c>
      <c r="E47" s="13">
        <v>281</v>
      </c>
      <c r="F47" s="13">
        <v>44</v>
      </c>
      <c r="G47" s="14">
        <v>0.11799999999999999</v>
      </c>
      <c r="H47" s="13">
        <v>47</v>
      </c>
      <c r="I47" s="14">
        <v>0.126</v>
      </c>
      <c r="J47" s="15">
        <v>0</v>
      </c>
      <c r="K47" s="40">
        <f>D47*C47</f>
        <v>7068</v>
      </c>
    </row>
    <row r="48" spans="1:11" ht="17.5" x14ac:dyDescent="0.35">
      <c r="A48" s="5" t="s">
        <v>69</v>
      </c>
      <c r="B48" s="8">
        <v>1</v>
      </c>
      <c r="C48" s="13">
        <v>26</v>
      </c>
      <c r="D48" s="13">
        <v>554</v>
      </c>
      <c r="E48" s="13">
        <v>290</v>
      </c>
      <c r="F48" s="13">
        <v>143</v>
      </c>
      <c r="G48" s="14">
        <v>0.25800000000000001</v>
      </c>
      <c r="H48" s="13">
        <v>121</v>
      </c>
      <c r="I48" s="14">
        <v>0.218</v>
      </c>
      <c r="J48" s="15">
        <v>0</v>
      </c>
      <c r="K48" s="40">
        <f>D48*C48</f>
        <v>14404</v>
      </c>
    </row>
    <row r="49" spans="1:11" ht="17.5" x14ac:dyDescent="0.35">
      <c r="A49" s="5" t="s">
        <v>70</v>
      </c>
      <c r="B49" s="8">
        <v>3</v>
      </c>
      <c r="C49" s="13">
        <v>51</v>
      </c>
      <c r="D49" s="13">
        <v>2727</v>
      </c>
      <c r="E49" s="13">
        <v>999</v>
      </c>
      <c r="F49" s="13">
        <v>559</v>
      </c>
      <c r="G49" s="14">
        <v>0.20499999999999999</v>
      </c>
      <c r="H49" s="13">
        <v>1161</v>
      </c>
      <c r="I49" s="14">
        <v>0.42599999999999999</v>
      </c>
      <c r="J49" s="15">
        <v>8</v>
      </c>
      <c r="K49" s="40">
        <f>D49*C49</f>
        <v>139077</v>
      </c>
    </row>
    <row r="50" spans="1:11" ht="17.5" x14ac:dyDescent="0.35">
      <c r="A50" s="5" t="s">
        <v>71</v>
      </c>
      <c r="B50" s="8">
        <v>4</v>
      </c>
      <c r="C50" s="13">
        <v>166</v>
      </c>
      <c r="D50" s="13">
        <v>976</v>
      </c>
      <c r="E50" s="13">
        <v>62</v>
      </c>
      <c r="F50" s="13">
        <v>55</v>
      </c>
      <c r="G50" s="14">
        <v>5.6000000000000001E-2</v>
      </c>
      <c r="H50" s="13">
        <v>852</v>
      </c>
      <c r="I50" s="14">
        <v>0.873</v>
      </c>
      <c r="J50" s="15">
        <v>7</v>
      </c>
      <c r="K50" s="40">
        <f>D50*C50</f>
        <v>162016</v>
      </c>
    </row>
    <row r="51" spans="1:11" ht="17.5" x14ac:dyDescent="0.35">
      <c r="A51" s="5" t="s">
        <v>72</v>
      </c>
      <c r="B51" s="8">
        <v>3</v>
      </c>
      <c r="C51" s="13">
        <v>55</v>
      </c>
      <c r="D51" s="13">
        <v>12583</v>
      </c>
      <c r="E51" s="13">
        <v>3246</v>
      </c>
      <c r="F51" s="13">
        <v>1638</v>
      </c>
      <c r="G51" s="14">
        <v>0.13</v>
      </c>
      <c r="H51" s="13">
        <v>7699</v>
      </c>
      <c r="I51" s="14">
        <v>0.61199999999999999</v>
      </c>
      <c r="J51" s="15">
        <v>0</v>
      </c>
      <c r="K51" s="40">
        <f>D51*C51</f>
        <v>692065</v>
      </c>
    </row>
    <row r="52" spans="1:11" ht="17.5" x14ac:dyDescent="0.35">
      <c r="A52" s="5" t="s">
        <v>73</v>
      </c>
      <c r="B52" s="8">
        <v>4</v>
      </c>
      <c r="C52" s="13">
        <v>231</v>
      </c>
      <c r="D52" s="13">
        <v>61774</v>
      </c>
      <c r="E52" s="13">
        <v>3566</v>
      </c>
      <c r="F52" s="13">
        <v>2253</v>
      </c>
      <c r="G52" s="14">
        <v>3.5999999999999997E-2</v>
      </c>
      <c r="H52" s="13">
        <v>47980</v>
      </c>
      <c r="I52" s="14">
        <v>0.77700000000000002</v>
      </c>
      <c r="J52" s="15">
        <v>7975</v>
      </c>
      <c r="K52" s="40">
        <f>D52*C52</f>
        <v>14269794</v>
      </c>
    </row>
    <row r="53" spans="1:11" ht="17.5" x14ac:dyDescent="0.35">
      <c r="A53" s="5" t="s">
        <v>74</v>
      </c>
      <c r="B53" s="8">
        <v>4</v>
      </c>
      <c r="C53" s="13">
        <v>19</v>
      </c>
      <c r="D53" s="13">
        <v>1346</v>
      </c>
      <c r="E53" s="13">
        <v>929</v>
      </c>
      <c r="F53" s="13">
        <v>327</v>
      </c>
      <c r="G53" s="14">
        <v>0.24299999999999999</v>
      </c>
      <c r="H53" s="13">
        <v>90</v>
      </c>
      <c r="I53" s="14">
        <v>6.7000000000000004E-2</v>
      </c>
      <c r="J53" s="15">
        <v>0</v>
      </c>
      <c r="K53" s="40">
        <f>D53*C53</f>
        <v>25574</v>
      </c>
    </row>
    <row r="54" spans="1:11" ht="17.5" x14ac:dyDescent="0.35">
      <c r="A54" s="5" t="s">
        <v>75</v>
      </c>
      <c r="B54" s="8">
        <v>2</v>
      </c>
      <c r="C54" s="13">
        <v>278</v>
      </c>
      <c r="D54" s="13">
        <v>35753</v>
      </c>
      <c r="E54" s="13">
        <v>288</v>
      </c>
      <c r="F54" s="13">
        <v>908</v>
      </c>
      <c r="G54" s="14">
        <v>2.5000000000000001E-2</v>
      </c>
      <c r="H54" s="13">
        <v>24148</v>
      </c>
      <c r="I54" s="14">
        <v>0.67500000000000004</v>
      </c>
      <c r="J54" s="15">
        <v>10409</v>
      </c>
      <c r="K54" s="40">
        <f>D54*C54</f>
        <v>9939334</v>
      </c>
    </row>
    <row r="55" spans="1:11" ht="17.5" x14ac:dyDescent="0.35">
      <c r="A55" s="90" t="s">
        <v>76</v>
      </c>
      <c r="B55" s="91">
        <v>1</v>
      </c>
      <c r="C55" s="85"/>
      <c r="D55" s="85"/>
      <c r="E55" s="85"/>
      <c r="F55" s="85"/>
      <c r="G55" s="86"/>
      <c r="H55" s="85"/>
      <c r="I55" s="86"/>
      <c r="J55" s="92"/>
      <c r="K55" s="87">
        <f>D55*C55</f>
        <v>0</v>
      </c>
    </row>
    <row r="56" spans="1:11" ht="17.5" x14ac:dyDescent="0.35">
      <c r="A56" s="5" t="s">
        <v>77</v>
      </c>
      <c r="B56" s="8">
        <v>1</v>
      </c>
      <c r="C56" s="13">
        <v>178</v>
      </c>
      <c r="D56" s="13">
        <v>200</v>
      </c>
      <c r="E56" s="13">
        <v>2</v>
      </c>
      <c r="F56" s="13">
        <v>11</v>
      </c>
      <c r="G56" s="14">
        <v>5.5E-2</v>
      </c>
      <c r="H56" s="13">
        <v>187</v>
      </c>
      <c r="I56" s="14">
        <v>0.93500000000000005</v>
      </c>
      <c r="J56" s="15">
        <v>0</v>
      </c>
      <c r="K56" s="40">
        <f>D56*C56</f>
        <v>35600</v>
      </c>
    </row>
    <row r="57" spans="1:11" ht="17.5" x14ac:dyDescent="0.35">
      <c r="A57" s="5" t="s">
        <v>78</v>
      </c>
      <c r="B57" s="8">
        <v>6</v>
      </c>
      <c r="C57" s="13">
        <v>102</v>
      </c>
      <c r="D57" s="13">
        <v>22339</v>
      </c>
      <c r="E57" s="13">
        <v>2498</v>
      </c>
      <c r="F57" s="13">
        <v>1608</v>
      </c>
      <c r="G57" s="14">
        <v>7.1999999999999995E-2</v>
      </c>
      <c r="H57" s="13">
        <v>18228</v>
      </c>
      <c r="I57" s="14">
        <v>0.81599999999999995</v>
      </c>
      <c r="J57" s="15">
        <v>5</v>
      </c>
      <c r="K57" s="40">
        <f>D57*C57</f>
        <v>2278578</v>
      </c>
    </row>
    <row r="58" spans="1:11" ht="17.5" x14ac:dyDescent="0.35">
      <c r="A58" s="5" t="s">
        <v>79</v>
      </c>
      <c r="B58" s="8">
        <v>5</v>
      </c>
      <c r="C58" s="13">
        <v>54</v>
      </c>
      <c r="D58" s="13">
        <v>16607</v>
      </c>
      <c r="E58" s="13">
        <v>3650</v>
      </c>
      <c r="F58" s="13">
        <v>2553</v>
      </c>
      <c r="G58" s="14">
        <v>0.154</v>
      </c>
      <c r="H58" s="13">
        <v>10404</v>
      </c>
      <c r="I58" s="14">
        <v>0.626</v>
      </c>
      <c r="J58" s="15">
        <v>0</v>
      </c>
      <c r="K58" s="40">
        <f>D58*C58</f>
        <v>896778</v>
      </c>
    </row>
    <row r="59" spans="1:11" ht="17.5" x14ac:dyDescent="0.35">
      <c r="A59" s="5" t="s">
        <v>80</v>
      </c>
      <c r="B59" s="8">
        <v>2</v>
      </c>
      <c r="C59" s="13">
        <v>159</v>
      </c>
      <c r="D59" s="13">
        <v>1105</v>
      </c>
      <c r="E59" s="13">
        <v>364</v>
      </c>
      <c r="F59" s="13">
        <v>226</v>
      </c>
      <c r="G59" s="14">
        <v>0.20499999999999999</v>
      </c>
      <c r="H59" s="13">
        <v>407</v>
      </c>
      <c r="I59" s="14">
        <v>0.36799999999999999</v>
      </c>
      <c r="J59" s="15">
        <v>108</v>
      </c>
      <c r="K59" s="40">
        <f>D59*C59</f>
        <v>175695</v>
      </c>
    </row>
    <row r="60" spans="1:11" ht="18" thickBot="1" x14ac:dyDescent="0.4">
      <c r="A60" s="6" t="s">
        <v>81</v>
      </c>
      <c r="B60" s="78">
        <v>4</v>
      </c>
      <c r="C60" s="20">
        <v>39</v>
      </c>
      <c r="D60" s="20">
        <v>235</v>
      </c>
      <c r="E60" s="20">
        <v>81</v>
      </c>
      <c r="F60" s="20">
        <v>48</v>
      </c>
      <c r="G60" s="81">
        <v>0.20399999999999999</v>
      </c>
      <c r="H60" s="20">
        <v>106</v>
      </c>
      <c r="I60" s="21">
        <v>0.45100000000000001</v>
      </c>
      <c r="J60" s="22">
        <v>0</v>
      </c>
      <c r="K60" s="40">
        <f>D60*C60</f>
        <v>9165</v>
      </c>
    </row>
    <row r="61" spans="1:11" ht="18.5" thickBot="1" x14ac:dyDescent="0.45">
      <c r="A61" s="75" t="s">
        <v>82</v>
      </c>
      <c r="B61" s="76"/>
      <c r="C61" s="71">
        <f>K61/D61</f>
        <v>131.66845634560076</v>
      </c>
      <c r="D61" s="72">
        <f>SUM(D8:D60)</f>
        <v>532684</v>
      </c>
      <c r="E61" s="72">
        <f>SUM(E8:E60)</f>
        <v>87064</v>
      </c>
      <c r="F61" s="79">
        <f>SUM(F8:F60)</f>
        <v>60148</v>
      </c>
      <c r="G61" s="35">
        <f>F61/D61</f>
        <v>0.11291497398082165</v>
      </c>
      <c r="H61" s="80">
        <f>SUM(H8:H60)</f>
        <v>351806</v>
      </c>
      <c r="I61" s="73">
        <f>H61/D61</f>
        <v>0.66044033610921293</v>
      </c>
      <c r="J61" s="72">
        <f>SUM(J8:J60)</f>
        <v>33666</v>
      </c>
      <c r="K61" s="74">
        <f>SUM(K8:K60)</f>
        <v>70137680</v>
      </c>
    </row>
    <row r="62" spans="1:11" ht="18" customHeight="1" x14ac:dyDescent="0.35">
      <c r="A62" s="105" t="s">
        <v>86</v>
      </c>
      <c r="B62" s="106"/>
      <c r="C62" s="106"/>
      <c r="D62" s="106"/>
      <c r="E62" s="106"/>
      <c r="F62" s="106"/>
      <c r="G62" s="106"/>
      <c r="H62" s="106"/>
      <c r="I62" s="106"/>
      <c r="J62" s="106"/>
      <c r="K62" s="107"/>
    </row>
    <row r="63" spans="1:11" ht="15.5" x14ac:dyDescent="0.35">
      <c r="A63" s="36"/>
      <c r="B63" s="94" t="s">
        <v>87</v>
      </c>
      <c r="C63" s="94"/>
      <c r="D63" s="94"/>
      <c r="E63" s="94"/>
      <c r="F63" s="94"/>
      <c r="G63" s="94"/>
      <c r="H63" s="94"/>
      <c r="I63" s="94"/>
      <c r="J63" s="94"/>
      <c r="K63" s="95"/>
    </row>
    <row r="64" spans="1:11" ht="15.5" x14ac:dyDescent="0.35">
      <c r="A64" s="93" t="s">
        <v>88</v>
      </c>
      <c r="B64" s="94"/>
      <c r="C64" s="94"/>
      <c r="D64" s="94"/>
      <c r="E64" s="94"/>
      <c r="F64" s="94"/>
      <c r="G64" s="94"/>
      <c r="H64" s="94"/>
      <c r="I64" s="94"/>
      <c r="J64" s="94"/>
      <c r="K64" s="95"/>
    </row>
    <row r="65" spans="1:11" ht="16" thickBot="1" x14ac:dyDescent="0.4">
      <c r="A65" s="96" t="s">
        <v>96</v>
      </c>
      <c r="B65" s="97"/>
      <c r="C65" s="97"/>
      <c r="D65" s="97"/>
      <c r="E65" s="97"/>
      <c r="F65" s="97"/>
      <c r="G65" s="97"/>
      <c r="H65" s="97"/>
      <c r="I65" s="97"/>
      <c r="J65" s="97"/>
      <c r="K65" s="98"/>
    </row>
  </sheetData>
  <sortState ref="A8:K60">
    <sortCondition ref="A8:A60"/>
  </sortState>
  <mergeCells count="6">
    <mergeCell ref="A64:K64"/>
    <mergeCell ref="A65:K65"/>
    <mergeCell ref="A1:K1"/>
    <mergeCell ref="A2:K2"/>
    <mergeCell ref="A62:K62"/>
    <mergeCell ref="B63:K63"/>
  </mergeCells>
  <pageMargins left="0.7" right="0.7" top="0.75" bottom="0.75" header="0.3" footer="0.3"/>
  <pageSetup orientation="portrait" r:id="rId1"/>
  <ignoredErrors>
    <ignoredError sqref="I61 G6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" customWidth="1"/>
    <col min="7" max="7" width="11.54296875" customWidth="1"/>
    <col min="8" max="8" width="14.45312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90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49" t="s">
        <v>19</v>
      </c>
    </row>
    <row r="8" spans="1:10" ht="17.5" x14ac:dyDescent="0.35">
      <c r="A8" s="83" t="s">
        <v>35</v>
      </c>
      <c r="B8" s="17">
        <v>152</v>
      </c>
      <c r="C8" s="17">
        <v>11974</v>
      </c>
      <c r="D8" s="17">
        <v>726</v>
      </c>
      <c r="E8" s="17">
        <v>702</v>
      </c>
      <c r="F8" s="18">
        <v>5.8999999999999997E-2</v>
      </c>
      <c r="G8" s="17">
        <v>9618</v>
      </c>
      <c r="H8" s="18">
        <v>0.80300000000000005</v>
      </c>
      <c r="I8" s="84">
        <v>928</v>
      </c>
      <c r="J8" s="40">
        <f>C8*B8</f>
        <v>1820048</v>
      </c>
    </row>
    <row r="9" spans="1:10" ht="17.5" x14ac:dyDescent="0.35">
      <c r="A9" s="2" t="s">
        <v>48</v>
      </c>
      <c r="B9" s="13">
        <v>174</v>
      </c>
      <c r="C9" s="13">
        <v>18435</v>
      </c>
      <c r="D9" s="13">
        <v>1623</v>
      </c>
      <c r="E9" s="13">
        <v>1248</v>
      </c>
      <c r="F9" s="14">
        <v>6.8000000000000005E-2</v>
      </c>
      <c r="G9" s="13">
        <v>13466</v>
      </c>
      <c r="H9" s="14">
        <v>0.73</v>
      </c>
      <c r="I9" s="61">
        <v>2098</v>
      </c>
      <c r="J9" s="40">
        <f>C9*B9</f>
        <v>3207690</v>
      </c>
    </row>
    <row r="10" spans="1:10" ht="17.5" x14ac:dyDescent="0.35">
      <c r="A10" s="2" t="s">
        <v>50</v>
      </c>
      <c r="B10" s="13">
        <v>105</v>
      </c>
      <c r="C10" s="13">
        <v>2029</v>
      </c>
      <c r="D10" s="13">
        <v>643</v>
      </c>
      <c r="E10" s="13">
        <v>260</v>
      </c>
      <c r="F10" s="14">
        <v>0.128</v>
      </c>
      <c r="G10" s="13">
        <v>1002</v>
      </c>
      <c r="H10" s="14">
        <v>0.49399999999999999</v>
      </c>
      <c r="I10" s="61">
        <v>124</v>
      </c>
      <c r="J10" s="40">
        <f t="shared" ref="J10:J17" si="0">C10*B10</f>
        <v>213045</v>
      </c>
    </row>
    <row r="11" spans="1:10" ht="17.5" x14ac:dyDescent="0.35">
      <c r="A11" s="2" t="s">
        <v>59</v>
      </c>
      <c r="B11" s="13">
        <v>168</v>
      </c>
      <c r="C11" s="13">
        <v>2731</v>
      </c>
      <c r="D11" s="13">
        <v>3</v>
      </c>
      <c r="E11" s="13">
        <v>7</v>
      </c>
      <c r="F11" s="14">
        <v>3.0000000000000001E-3</v>
      </c>
      <c r="G11" s="13">
        <v>2710</v>
      </c>
      <c r="H11" s="14">
        <v>0.99199999999999999</v>
      </c>
      <c r="I11" s="61">
        <v>11</v>
      </c>
      <c r="J11" s="40">
        <f t="shared" si="0"/>
        <v>458808</v>
      </c>
    </row>
    <row r="12" spans="1:10" ht="17.5" x14ac:dyDescent="0.35">
      <c r="A12" s="2" t="s">
        <v>60</v>
      </c>
      <c r="B12" s="11">
        <v>77</v>
      </c>
      <c r="C12" s="11">
        <v>3321</v>
      </c>
      <c r="D12" s="11">
        <v>977</v>
      </c>
      <c r="E12" s="11">
        <v>418</v>
      </c>
      <c r="F12" s="12">
        <v>0.126</v>
      </c>
      <c r="G12" s="11">
        <v>1877</v>
      </c>
      <c r="H12" s="12">
        <v>0.56499999999999995</v>
      </c>
      <c r="I12" s="62">
        <v>49</v>
      </c>
      <c r="J12" s="40">
        <f t="shared" si="0"/>
        <v>255717</v>
      </c>
    </row>
    <row r="13" spans="1:10" ht="17.5" x14ac:dyDescent="0.35">
      <c r="A13" s="2" t="s">
        <v>63</v>
      </c>
      <c r="B13" s="13">
        <v>70</v>
      </c>
      <c r="C13" s="13">
        <v>10210</v>
      </c>
      <c r="D13" s="13">
        <v>1748</v>
      </c>
      <c r="E13" s="13">
        <v>1348</v>
      </c>
      <c r="F13" s="14">
        <v>0.13200000000000001</v>
      </c>
      <c r="G13" s="13">
        <v>6982</v>
      </c>
      <c r="H13" s="14">
        <v>0.68400000000000005</v>
      </c>
      <c r="I13" s="61">
        <v>132</v>
      </c>
      <c r="J13" s="40">
        <f t="shared" si="0"/>
        <v>714700</v>
      </c>
    </row>
    <row r="14" spans="1:10" ht="17.5" x14ac:dyDescent="0.35">
      <c r="A14" s="2" t="s">
        <v>68</v>
      </c>
      <c r="B14" s="13">
        <v>19</v>
      </c>
      <c r="C14" s="13">
        <v>372</v>
      </c>
      <c r="D14" s="13">
        <v>281</v>
      </c>
      <c r="E14" s="13">
        <v>44</v>
      </c>
      <c r="F14" s="14">
        <v>0.11799999999999999</v>
      </c>
      <c r="G14" s="13">
        <v>47</v>
      </c>
      <c r="H14" s="14">
        <v>0.126</v>
      </c>
      <c r="I14" s="61">
        <v>0</v>
      </c>
      <c r="J14" s="40">
        <f t="shared" si="0"/>
        <v>7068</v>
      </c>
    </row>
    <row r="15" spans="1:10" ht="17.5" x14ac:dyDescent="0.35">
      <c r="A15" s="2" t="s">
        <v>69</v>
      </c>
      <c r="B15" s="13">
        <v>26</v>
      </c>
      <c r="C15" s="13">
        <v>554</v>
      </c>
      <c r="D15" s="13">
        <v>290</v>
      </c>
      <c r="E15" s="13">
        <v>143</v>
      </c>
      <c r="F15" s="14">
        <v>0.25800000000000001</v>
      </c>
      <c r="G15" s="13">
        <v>121</v>
      </c>
      <c r="H15" s="14">
        <v>0.218</v>
      </c>
      <c r="I15" s="61">
        <v>0</v>
      </c>
      <c r="J15" s="40">
        <f t="shared" si="0"/>
        <v>14404</v>
      </c>
    </row>
    <row r="16" spans="1:10" ht="17.5" x14ac:dyDescent="0.35">
      <c r="A16" s="88" t="s">
        <v>76</v>
      </c>
      <c r="B16" s="85"/>
      <c r="C16" s="85"/>
      <c r="D16" s="85"/>
      <c r="E16" s="85"/>
      <c r="F16" s="86"/>
      <c r="G16" s="85"/>
      <c r="H16" s="86"/>
      <c r="I16" s="89"/>
      <c r="J16" s="87">
        <f t="shared" si="0"/>
        <v>0</v>
      </c>
    </row>
    <row r="17" spans="1:10" ht="18" thickBot="1" x14ac:dyDescent="0.4">
      <c r="A17" s="68" t="s">
        <v>77</v>
      </c>
      <c r="B17" s="20">
        <v>178</v>
      </c>
      <c r="C17" s="20">
        <v>200</v>
      </c>
      <c r="D17" s="20">
        <v>2</v>
      </c>
      <c r="E17" s="20">
        <v>11</v>
      </c>
      <c r="F17" s="21">
        <v>5.5E-2</v>
      </c>
      <c r="G17" s="20">
        <v>187</v>
      </c>
      <c r="H17" s="21">
        <v>0.93500000000000005</v>
      </c>
      <c r="I17" s="69">
        <v>0</v>
      </c>
      <c r="J17" s="70">
        <f t="shared" si="0"/>
        <v>35600</v>
      </c>
    </row>
    <row r="18" spans="1:10" ht="39.75" customHeight="1" thickBot="1" x14ac:dyDescent="0.45">
      <c r="A18" s="63" t="s">
        <v>83</v>
      </c>
      <c r="B18" s="64">
        <f>J18/C18</f>
        <v>135.01143981054068</v>
      </c>
      <c r="C18" s="65">
        <f>SUM(C8:C17)</f>
        <v>49826</v>
      </c>
      <c r="D18" s="66">
        <f>SUM(D8:D17)</f>
        <v>6293</v>
      </c>
      <c r="E18" s="65">
        <f>SUM(E8:E17)</f>
        <v>4181</v>
      </c>
      <c r="F18" s="67">
        <f>E18/C18</f>
        <v>8.3912013808052022E-2</v>
      </c>
      <c r="G18" s="65">
        <f>SUM(G8:G17)</f>
        <v>36010</v>
      </c>
      <c r="H18" s="67">
        <f>G18/C18</f>
        <v>0.72271504836832179</v>
      </c>
      <c r="I18" s="65">
        <f>SUM(I8:I17)</f>
        <v>3342</v>
      </c>
      <c r="J18" s="39">
        <f>SUM(J8:J17)</f>
        <v>6727080</v>
      </c>
    </row>
    <row r="19" spans="1:10" ht="18" customHeight="1" x14ac:dyDescent="0.35">
      <c r="A19" s="114" t="s">
        <v>86</v>
      </c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7.5" x14ac:dyDescent="0.35">
      <c r="A20" s="37"/>
      <c r="B20" s="94" t="s">
        <v>87</v>
      </c>
      <c r="C20" s="94"/>
      <c r="D20" s="94"/>
      <c r="E20" s="94"/>
      <c r="F20" s="94"/>
      <c r="G20" s="94"/>
      <c r="H20" s="94"/>
      <c r="I20" s="94"/>
      <c r="J20" s="95"/>
    </row>
    <row r="21" spans="1:10" ht="15.5" x14ac:dyDescent="0.3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" thickBot="1" x14ac:dyDescent="0.4">
      <c r="A22" s="111" t="s">
        <v>97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.1796875" customWidth="1"/>
    <col min="9" max="9" width="13.453125" customWidth="1"/>
    <col min="10" max="10" width="14.9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17" t="s">
        <v>91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54"/>
      <c r="B3" s="55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56"/>
      <c r="B4" s="5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56"/>
      <c r="B5" s="5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56"/>
      <c r="B6" s="5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8" t="s">
        <v>17</v>
      </c>
      <c r="B7" s="59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82" t="s">
        <v>36</v>
      </c>
      <c r="B8" s="13">
        <v>53</v>
      </c>
      <c r="C8" s="13">
        <v>1039</v>
      </c>
      <c r="D8" s="13">
        <v>354</v>
      </c>
      <c r="E8" s="13">
        <v>189</v>
      </c>
      <c r="F8" s="14">
        <v>0.182</v>
      </c>
      <c r="G8" s="13">
        <v>481</v>
      </c>
      <c r="H8" s="14">
        <v>0.46300000000000002</v>
      </c>
      <c r="I8" s="15">
        <v>15</v>
      </c>
      <c r="J8" s="40">
        <f>C8*B8</f>
        <v>55067</v>
      </c>
    </row>
    <row r="9" spans="1:10" ht="17.5" x14ac:dyDescent="0.35">
      <c r="A9" s="8" t="s">
        <v>37</v>
      </c>
      <c r="B9" s="13">
        <v>93</v>
      </c>
      <c r="C9" s="13">
        <v>192</v>
      </c>
      <c r="D9" s="13">
        <v>99</v>
      </c>
      <c r="E9" s="13">
        <v>9</v>
      </c>
      <c r="F9" s="14">
        <v>4.7E-2</v>
      </c>
      <c r="G9" s="13">
        <v>72</v>
      </c>
      <c r="H9" s="14">
        <v>0.375</v>
      </c>
      <c r="I9" s="15">
        <v>12</v>
      </c>
      <c r="J9" s="40">
        <f>C9*B9</f>
        <v>17856</v>
      </c>
    </row>
    <row r="10" spans="1:10" ht="17.5" x14ac:dyDescent="0.35">
      <c r="A10" s="5" t="s">
        <v>49</v>
      </c>
      <c r="B10" s="13">
        <v>111</v>
      </c>
      <c r="C10" s="13">
        <v>3827</v>
      </c>
      <c r="D10" s="13">
        <v>1212</v>
      </c>
      <c r="E10" s="13">
        <v>280</v>
      </c>
      <c r="F10" s="14">
        <v>7.2999999999999995E-2</v>
      </c>
      <c r="G10" s="13">
        <v>2255</v>
      </c>
      <c r="H10" s="14">
        <v>0.58899999999999997</v>
      </c>
      <c r="I10" s="15">
        <v>80</v>
      </c>
      <c r="J10" s="40">
        <f t="shared" ref="J10:J13" si="0">C10*B10</f>
        <v>424797</v>
      </c>
    </row>
    <row r="11" spans="1:10" ht="17.5" x14ac:dyDescent="0.35">
      <c r="A11" s="5" t="s">
        <v>67</v>
      </c>
      <c r="B11" s="13">
        <v>87</v>
      </c>
      <c r="C11" s="13">
        <v>19524</v>
      </c>
      <c r="D11" s="13">
        <v>3931</v>
      </c>
      <c r="E11" s="13">
        <v>2478</v>
      </c>
      <c r="F11" s="14">
        <v>0.127</v>
      </c>
      <c r="G11" s="13">
        <v>12425</v>
      </c>
      <c r="H11" s="14">
        <v>0.63600000000000001</v>
      </c>
      <c r="I11" s="15">
        <v>690</v>
      </c>
      <c r="J11" s="40">
        <f t="shared" si="0"/>
        <v>1698588</v>
      </c>
    </row>
    <row r="12" spans="1:10" ht="17.5" x14ac:dyDescent="0.35">
      <c r="A12" s="5" t="s">
        <v>75</v>
      </c>
      <c r="B12" s="13">
        <v>278</v>
      </c>
      <c r="C12" s="13">
        <v>35753</v>
      </c>
      <c r="D12" s="13">
        <v>288</v>
      </c>
      <c r="E12" s="13">
        <v>908</v>
      </c>
      <c r="F12" s="14">
        <v>2.5000000000000001E-2</v>
      </c>
      <c r="G12" s="13">
        <v>24148</v>
      </c>
      <c r="H12" s="14">
        <v>0.67500000000000004</v>
      </c>
      <c r="I12" s="15">
        <v>10409</v>
      </c>
      <c r="J12" s="40">
        <f t="shared" si="0"/>
        <v>9939334</v>
      </c>
    </row>
    <row r="13" spans="1:10" ht="18" thickBot="1" x14ac:dyDescent="0.4">
      <c r="A13" s="7" t="s">
        <v>80</v>
      </c>
      <c r="B13" s="13">
        <v>159</v>
      </c>
      <c r="C13" s="13">
        <v>1105</v>
      </c>
      <c r="D13" s="13">
        <v>364</v>
      </c>
      <c r="E13" s="13">
        <v>226</v>
      </c>
      <c r="F13" s="14">
        <v>0.20499999999999999</v>
      </c>
      <c r="G13" s="13">
        <v>407</v>
      </c>
      <c r="H13" s="14">
        <v>0.36799999999999999</v>
      </c>
      <c r="I13" s="15">
        <v>108</v>
      </c>
      <c r="J13" s="40">
        <f t="shared" si="0"/>
        <v>175695</v>
      </c>
    </row>
    <row r="14" spans="1:10" ht="36.75" customHeight="1" thickBot="1" x14ac:dyDescent="0.45">
      <c r="A14" s="23" t="s">
        <v>83</v>
      </c>
      <c r="B14" s="24">
        <f>J14/C14</f>
        <v>200.37983398437501</v>
      </c>
      <c r="C14" s="25">
        <f>SUM(C8:C13)</f>
        <v>61440</v>
      </c>
      <c r="D14" s="26">
        <f>SUM(D8:D13)</f>
        <v>6248</v>
      </c>
      <c r="E14" s="25">
        <f>SUM(E8:E13)</f>
        <v>4090</v>
      </c>
      <c r="F14" s="27">
        <f>E14/C14</f>
        <v>6.6569010416666671E-2</v>
      </c>
      <c r="G14" s="25">
        <f>SUM(G8:G13)</f>
        <v>39788</v>
      </c>
      <c r="H14" s="27">
        <f>G14/C14</f>
        <v>0.64759114583333333</v>
      </c>
      <c r="I14" s="25">
        <f>SUM(I8:I13)</f>
        <v>11314</v>
      </c>
      <c r="J14" s="28">
        <f>SUM(J8:J13)</f>
        <v>12311337</v>
      </c>
    </row>
    <row r="15" spans="1:10" ht="18" customHeight="1" x14ac:dyDescent="0.35">
      <c r="A15" s="114" t="s">
        <v>86</v>
      </c>
      <c r="B15" s="115"/>
      <c r="C15" s="115"/>
      <c r="D15" s="115"/>
      <c r="E15" s="115"/>
      <c r="F15" s="115"/>
      <c r="G15" s="115"/>
      <c r="H15" s="115"/>
      <c r="I15" s="115"/>
      <c r="J15" s="116"/>
    </row>
    <row r="16" spans="1:10" ht="17.5" x14ac:dyDescent="0.35">
      <c r="A16" s="37"/>
      <c r="B16" s="94" t="s">
        <v>87</v>
      </c>
      <c r="C16" s="94"/>
      <c r="D16" s="94"/>
      <c r="E16" s="94"/>
      <c r="F16" s="94"/>
      <c r="G16" s="94"/>
      <c r="H16" s="94"/>
      <c r="I16" s="94"/>
      <c r="J16" s="95"/>
    </row>
    <row r="17" spans="1:10" ht="15.5" x14ac:dyDescent="0.35">
      <c r="A17" s="108" t="s">
        <v>88</v>
      </c>
      <c r="B17" s="109"/>
      <c r="C17" s="109"/>
      <c r="D17" s="109"/>
      <c r="E17" s="109"/>
      <c r="F17" s="109"/>
      <c r="G17" s="109"/>
      <c r="H17" s="109"/>
      <c r="I17" s="109"/>
      <c r="J17" s="110"/>
    </row>
    <row r="18" spans="1:10" ht="16" thickBot="1" x14ac:dyDescent="0.4">
      <c r="A18" s="111" t="s">
        <v>97</v>
      </c>
      <c r="B18" s="112"/>
      <c r="C18" s="112"/>
      <c r="D18" s="112"/>
      <c r="E18" s="112"/>
      <c r="F18" s="112"/>
      <c r="G18" s="112"/>
      <c r="H18" s="112"/>
      <c r="I18" s="112"/>
      <c r="J18" s="113"/>
    </row>
    <row r="19" spans="1:10" ht="17.5" x14ac:dyDescent="0.35">
      <c r="A19" s="3"/>
      <c r="B19" s="1"/>
      <c r="C19" s="1"/>
      <c r="D19" s="1"/>
      <c r="E19" s="1"/>
      <c r="F19" s="1"/>
      <c r="G19" s="1"/>
      <c r="H19" s="1"/>
      <c r="I19" s="1"/>
      <c r="J19" s="1"/>
    </row>
    <row r="20" spans="1:10" ht="17.5" x14ac:dyDescent="0.35">
      <c r="A20" s="3"/>
      <c r="B20" s="1"/>
      <c r="C20" s="1"/>
      <c r="D20" s="1"/>
      <c r="E20" s="1"/>
      <c r="F20" s="1"/>
      <c r="G20" s="1"/>
      <c r="H20" s="1"/>
      <c r="I20" s="1"/>
      <c r="J20" s="1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7:J17"/>
    <mergeCell ref="A18:J18"/>
    <mergeCell ref="A1:J1"/>
    <mergeCell ref="A2:J2"/>
    <mergeCell ref="A15:J15"/>
    <mergeCell ref="B16:J16"/>
  </mergeCells>
  <pageMargins left="0.7" right="0.7" top="0.75" bottom="0.75" header="0.3" footer="0.3"/>
  <ignoredErrors>
    <ignoredError sqref="F14 H14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81640625" customWidth="1"/>
    <col min="7" max="7" width="11.54296875" customWidth="1"/>
    <col min="8" max="8" width="14" customWidth="1"/>
    <col min="9" max="9" width="13.453125" customWidth="1"/>
    <col min="10" max="10" width="15.269531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92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30</v>
      </c>
      <c r="B8" s="13">
        <v>566</v>
      </c>
      <c r="C8" s="13">
        <v>6615</v>
      </c>
      <c r="D8" s="13">
        <v>13</v>
      </c>
      <c r="E8" s="13">
        <v>1</v>
      </c>
      <c r="F8" s="14">
        <v>0</v>
      </c>
      <c r="G8" s="13">
        <v>504</v>
      </c>
      <c r="H8" s="14">
        <v>7.5999999999999998E-2</v>
      </c>
      <c r="I8" s="15">
        <v>6097</v>
      </c>
      <c r="J8" s="40">
        <f>C8*B8</f>
        <v>3744090</v>
      </c>
    </row>
    <row r="9" spans="1:10" ht="17.5" x14ac:dyDescent="0.35">
      <c r="A9" s="5" t="s">
        <v>38</v>
      </c>
      <c r="B9" s="13">
        <v>53</v>
      </c>
      <c r="C9" s="13">
        <v>77252</v>
      </c>
      <c r="D9" s="13">
        <v>28895</v>
      </c>
      <c r="E9" s="13">
        <v>22572</v>
      </c>
      <c r="F9" s="14">
        <v>0.29199999999999998</v>
      </c>
      <c r="G9" s="13">
        <v>24969</v>
      </c>
      <c r="H9" s="14">
        <v>0.32300000000000001</v>
      </c>
      <c r="I9" s="15">
        <v>816</v>
      </c>
      <c r="J9" s="40">
        <f>C9*B9</f>
        <v>4094356</v>
      </c>
    </row>
    <row r="10" spans="1:10" ht="17.5" x14ac:dyDescent="0.35">
      <c r="A10" s="5" t="s">
        <v>39</v>
      </c>
      <c r="B10" s="13">
        <v>367</v>
      </c>
      <c r="C10" s="13">
        <v>2575</v>
      </c>
      <c r="D10" s="13">
        <v>63</v>
      </c>
      <c r="E10" s="13">
        <v>9</v>
      </c>
      <c r="F10" s="14">
        <v>3.0000000000000001E-3</v>
      </c>
      <c r="G10" s="13">
        <v>1399</v>
      </c>
      <c r="H10" s="14">
        <v>0.54300000000000004</v>
      </c>
      <c r="I10" s="15">
        <v>1104</v>
      </c>
      <c r="J10" s="40">
        <f t="shared" ref="J10:J15" si="0">C10*B10</f>
        <v>945025</v>
      </c>
    </row>
    <row r="11" spans="1:10" ht="17.5" x14ac:dyDescent="0.35">
      <c r="A11" s="5" t="s">
        <v>46</v>
      </c>
      <c r="B11" s="13">
        <v>82</v>
      </c>
      <c r="C11" s="13">
        <v>4307</v>
      </c>
      <c r="D11" s="13">
        <v>1103</v>
      </c>
      <c r="E11" s="13">
        <v>886</v>
      </c>
      <c r="F11" s="14">
        <v>0.20599999999999999</v>
      </c>
      <c r="G11" s="13">
        <v>2317</v>
      </c>
      <c r="H11" s="14">
        <v>0.53800000000000003</v>
      </c>
      <c r="I11" s="15">
        <v>1</v>
      </c>
      <c r="J11" s="40">
        <f t="shared" si="0"/>
        <v>353174</v>
      </c>
    </row>
    <row r="12" spans="1:10" ht="17.5" x14ac:dyDescent="0.35">
      <c r="A12" s="5" t="s">
        <v>54</v>
      </c>
      <c r="B12" s="13">
        <v>132</v>
      </c>
      <c r="C12" s="13">
        <v>9610</v>
      </c>
      <c r="D12" s="13">
        <v>1356</v>
      </c>
      <c r="E12" s="13">
        <v>525</v>
      </c>
      <c r="F12" s="14">
        <v>5.5E-2</v>
      </c>
      <c r="G12" s="13">
        <v>7706</v>
      </c>
      <c r="H12" s="14">
        <v>0.80200000000000005</v>
      </c>
      <c r="I12" s="15">
        <v>23</v>
      </c>
      <c r="J12" s="40">
        <f t="shared" si="0"/>
        <v>1268520</v>
      </c>
    </row>
    <row r="13" spans="1:10" ht="17.5" x14ac:dyDescent="0.35">
      <c r="A13" s="5" t="s">
        <v>56</v>
      </c>
      <c r="B13" s="13">
        <v>97</v>
      </c>
      <c r="C13" s="13">
        <v>7933</v>
      </c>
      <c r="D13" s="13">
        <v>2253</v>
      </c>
      <c r="E13" s="13">
        <v>886</v>
      </c>
      <c r="F13" s="14">
        <v>0.112</v>
      </c>
      <c r="G13" s="13">
        <v>4239</v>
      </c>
      <c r="H13" s="14">
        <v>0.53400000000000003</v>
      </c>
      <c r="I13" s="15">
        <v>555</v>
      </c>
      <c r="J13" s="40">
        <f t="shared" si="0"/>
        <v>769501</v>
      </c>
    </row>
    <row r="14" spans="1:10" ht="17.5" x14ac:dyDescent="0.35">
      <c r="A14" s="5" t="s">
        <v>70</v>
      </c>
      <c r="B14" s="13">
        <v>51</v>
      </c>
      <c r="C14" s="13">
        <v>2727</v>
      </c>
      <c r="D14" s="13">
        <v>999</v>
      </c>
      <c r="E14" s="13">
        <v>559</v>
      </c>
      <c r="F14" s="14">
        <v>0.20499999999999999</v>
      </c>
      <c r="G14" s="13">
        <v>1161</v>
      </c>
      <c r="H14" s="14">
        <v>0.42599999999999999</v>
      </c>
      <c r="I14" s="15">
        <v>8</v>
      </c>
      <c r="J14" s="40">
        <f t="shared" si="0"/>
        <v>139077</v>
      </c>
    </row>
    <row r="15" spans="1:10" ht="18" thickBot="1" x14ac:dyDescent="0.4">
      <c r="A15" s="6" t="s">
        <v>72</v>
      </c>
      <c r="B15" s="13">
        <v>55</v>
      </c>
      <c r="C15" s="13">
        <v>12583</v>
      </c>
      <c r="D15" s="13">
        <v>3246</v>
      </c>
      <c r="E15" s="13">
        <v>1638</v>
      </c>
      <c r="F15" s="14">
        <v>0.13</v>
      </c>
      <c r="G15" s="13">
        <v>7699</v>
      </c>
      <c r="H15" s="14">
        <v>0.61199999999999999</v>
      </c>
      <c r="I15" s="15">
        <v>0</v>
      </c>
      <c r="J15" s="40">
        <f t="shared" si="0"/>
        <v>692065</v>
      </c>
    </row>
    <row r="16" spans="1:10" ht="36.75" customHeight="1" thickBot="1" x14ac:dyDescent="0.45">
      <c r="A16" s="23" t="s">
        <v>83</v>
      </c>
      <c r="B16" s="29">
        <f>J16/C16</f>
        <v>97.132797203928746</v>
      </c>
      <c r="C16" s="25">
        <f>SUM(C8:C15)</f>
        <v>123602</v>
      </c>
      <c r="D16" s="26">
        <f>SUM(D8:D15)</f>
        <v>37928</v>
      </c>
      <c r="E16" s="30">
        <f>SUM(E8:E15)</f>
        <v>27076</v>
      </c>
      <c r="F16" s="31">
        <f>E16/C16</f>
        <v>0.21905794404621284</v>
      </c>
      <c r="G16" s="25">
        <f>SUM(G8:G15)</f>
        <v>49994</v>
      </c>
      <c r="H16" s="31">
        <f>G16/C16</f>
        <v>0.40447565573372601</v>
      </c>
      <c r="I16" s="25">
        <f>SUM(I8:I15)</f>
        <v>8604</v>
      </c>
      <c r="J16" s="28">
        <f>SUM(J8:J15)</f>
        <v>12005808</v>
      </c>
    </row>
    <row r="17" spans="1:10" ht="18" customHeight="1" x14ac:dyDescent="0.35">
      <c r="A17" s="118" t="s">
        <v>86</v>
      </c>
      <c r="B17" s="119"/>
      <c r="C17" s="119"/>
      <c r="D17" s="119"/>
      <c r="E17" s="119"/>
      <c r="F17" s="119"/>
      <c r="G17" s="119"/>
      <c r="H17" s="119"/>
      <c r="I17" s="119"/>
      <c r="J17" s="120"/>
    </row>
    <row r="18" spans="1:10" ht="17.5" x14ac:dyDescent="0.35">
      <c r="A18" s="37"/>
      <c r="B18" s="94" t="s">
        <v>87</v>
      </c>
      <c r="C18" s="94"/>
      <c r="D18" s="94"/>
      <c r="E18" s="94"/>
      <c r="F18" s="94"/>
      <c r="G18" s="94"/>
      <c r="H18" s="94"/>
      <c r="I18" s="94"/>
      <c r="J18" s="95"/>
    </row>
    <row r="19" spans="1:10" ht="15.5" x14ac:dyDescent="0.35">
      <c r="A19" s="108" t="s">
        <v>88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" thickBot="1" x14ac:dyDescent="0.4">
      <c r="A20" s="111" t="s">
        <v>97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4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7265625" customWidth="1"/>
    <col min="9" max="9" width="13.453125" customWidth="1"/>
    <col min="10" max="10" width="1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93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31</v>
      </c>
      <c r="B8" s="13">
        <v>113</v>
      </c>
      <c r="C8" s="13">
        <v>1908</v>
      </c>
      <c r="D8" s="13">
        <v>521</v>
      </c>
      <c r="E8" s="13">
        <v>257</v>
      </c>
      <c r="F8" s="14">
        <v>0.13500000000000001</v>
      </c>
      <c r="G8" s="13">
        <v>1124</v>
      </c>
      <c r="H8" s="14">
        <v>0.58899999999999997</v>
      </c>
      <c r="I8" s="15">
        <v>6</v>
      </c>
      <c r="J8" s="16">
        <f>C8*B8</f>
        <v>215604</v>
      </c>
    </row>
    <row r="9" spans="1:10" ht="17.5" x14ac:dyDescent="0.35">
      <c r="A9" s="5" t="s">
        <v>34</v>
      </c>
      <c r="B9" s="13">
        <v>45</v>
      </c>
      <c r="C9" s="13">
        <v>2165</v>
      </c>
      <c r="D9" s="13">
        <v>599</v>
      </c>
      <c r="E9" s="13">
        <v>690</v>
      </c>
      <c r="F9" s="14">
        <v>0.31900000000000001</v>
      </c>
      <c r="G9" s="13">
        <v>876</v>
      </c>
      <c r="H9" s="14">
        <v>0.40500000000000003</v>
      </c>
      <c r="I9" s="15">
        <v>0</v>
      </c>
      <c r="J9" s="16">
        <f t="shared" ref="J9:J18" si="0">C9*B9</f>
        <v>97425</v>
      </c>
    </row>
    <row r="10" spans="1:10" ht="17.5" x14ac:dyDescent="0.35">
      <c r="A10" s="5" t="s">
        <v>47</v>
      </c>
      <c r="B10" s="13">
        <v>159</v>
      </c>
      <c r="C10" s="13">
        <v>20352</v>
      </c>
      <c r="D10" s="13">
        <v>1355</v>
      </c>
      <c r="E10" s="13">
        <v>966</v>
      </c>
      <c r="F10" s="14">
        <v>4.7E-2</v>
      </c>
      <c r="G10" s="13">
        <v>18028</v>
      </c>
      <c r="H10" s="14">
        <v>0.88600000000000001</v>
      </c>
      <c r="I10" s="15">
        <v>3</v>
      </c>
      <c r="J10" s="16">
        <f t="shared" si="0"/>
        <v>3235968</v>
      </c>
    </row>
    <row r="11" spans="1:10" ht="17.5" x14ac:dyDescent="0.35">
      <c r="A11" s="5" t="s">
        <v>55</v>
      </c>
      <c r="B11" s="13">
        <v>44</v>
      </c>
      <c r="C11" s="13">
        <v>150</v>
      </c>
      <c r="D11" s="13">
        <v>37</v>
      </c>
      <c r="E11" s="13">
        <v>62</v>
      </c>
      <c r="F11" s="14">
        <v>0.41299999999999998</v>
      </c>
      <c r="G11" s="13">
        <v>51</v>
      </c>
      <c r="H11" s="14">
        <v>0.34</v>
      </c>
      <c r="I11" s="15">
        <v>0</v>
      </c>
      <c r="J11" s="16">
        <f t="shared" si="0"/>
        <v>6600</v>
      </c>
    </row>
    <row r="12" spans="1:10" ht="17.5" x14ac:dyDescent="0.35">
      <c r="A12" s="5" t="s">
        <v>57</v>
      </c>
      <c r="B12" s="13">
        <v>57</v>
      </c>
      <c r="C12" s="13">
        <v>575</v>
      </c>
      <c r="D12" s="13">
        <v>217</v>
      </c>
      <c r="E12" s="13">
        <v>87</v>
      </c>
      <c r="F12" s="14">
        <v>0.151</v>
      </c>
      <c r="G12" s="13">
        <v>267</v>
      </c>
      <c r="H12" s="14">
        <v>0.46400000000000002</v>
      </c>
      <c r="I12" s="15">
        <v>4</v>
      </c>
      <c r="J12" s="16">
        <f t="shared" si="0"/>
        <v>32775</v>
      </c>
    </row>
    <row r="13" spans="1:10" ht="17.5" x14ac:dyDescent="0.35">
      <c r="A13" s="5" t="s">
        <v>61</v>
      </c>
      <c r="B13" s="13">
        <v>50</v>
      </c>
      <c r="C13" s="13">
        <v>2882</v>
      </c>
      <c r="D13" s="13">
        <v>879</v>
      </c>
      <c r="E13" s="13">
        <v>424</v>
      </c>
      <c r="F13" s="14">
        <v>0.14699999999999999</v>
      </c>
      <c r="G13" s="13">
        <v>1578</v>
      </c>
      <c r="H13" s="14">
        <v>0.54800000000000004</v>
      </c>
      <c r="I13" s="15">
        <v>1</v>
      </c>
      <c r="J13" s="16">
        <f t="shared" si="0"/>
        <v>144100</v>
      </c>
    </row>
    <row r="14" spans="1:10" ht="17.5" x14ac:dyDescent="0.35">
      <c r="A14" s="5" t="s">
        <v>65</v>
      </c>
      <c r="B14" s="13">
        <v>83</v>
      </c>
      <c r="C14" s="13">
        <v>4260</v>
      </c>
      <c r="D14" s="13">
        <v>627</v>
      </c>
      <c r="E14" s="13">
        <v>294</v>
      </c>
      <c r="F14" s="14">
        <v>6.9000000000000006E-2</v>
      </c>
      <c r="G14" s="13">
        <v>3339</v>
      </c>
      <c r="H14" s="14">
        <v>0.78400000000000003</v>
      </c>
      <c r="I14" s="15">
        <v>0</v>
      </c>
      <c r="J14" s="16">
        <f t="shared" si="0"/>
        <v>353580</v>
      </c>
    </row>
    <row r="15" spans="1:10" ht="17.5" x14ac:dyDescent="0.35">
      <c r="A15" s="5" t="s">
        <v>71</v>
      </c>
      <c r="B15" s="13">
        <v>166</v>
      </c>
      <c r="C15" s="13">
        <v>976</v>
      </c>
      <c r="D15" s="13">
        <v>62</v>
      </c>
      <c r="E15" s="13">
        <v>55</v>
      </c>
      <c r="F15" s="14">
        <v>5.6000000000000001E-2</v>
      </c>
      <c r="G15" s="13">
        <v>852</v>
      </c>
      <c r="H15" s="14">
        <v>0.873</v>
      </c>
      <c r="I15" s="15">
        <v>7</v>
      </c>
      <c r="J15" s="16">
        <f t="shared" si="0"/>
        <v>162016</v>
      </c>
    </row>
    <row r="16" spans="1:10" ht="17.5" x14ac:dyDescent="0.35">
      <c r="A16" s="5" t="s">
        <v>73</v>
      </c>
      <c r="B16" s="13">
        <v>231</v>
      </c>
      <c r="C16" s="13">
        <v>61774</v>
      </c>
      <c r="D16" s="13">
        <v>3566</v>
      </c>
      <c r="E16" s="13">
        <v>2253</v>
      </c>
      <c r="F16" s="14">
        <v>3.5999999999999997E-2</v>
      </c>
      <c r="G16" s="13">
        <v>47980</v>
      </c>
      <c r="H16" s="14">
        <v>0.77700000000000002</v>
      </c>
      <c r="I16" s="15">
        <v>7975</v>
      </c>
      <c r="J16" s="40">
        <f t="shared" si="0"/>
        <v>14269794</v>
      </c>
    </row>
    <row r="17" spans="1:10" ht="17.5" x14ac:dyDescent="0.35">
      <c r="A17" s="7" t="s">
        <v>74</v>
      </c>
      <c r="B17" s="13">
        <v>19</v>
      </c>
      <c r="C17" s="13">
        <v>1346</v>
      </c>
      <c r="D17" s="13">
        <v>929</v>
      </c>
      <c r="E17" s="13">
        <v>327</v>
      </c>
      <c r="F17" s="14">
        <v>0.24299999999999999</v>
      </c>
      <c r="G17" s="13">
        <v>90</v>
      </c>
      <c r="H17" s="14">
        <v>6.7000000000000004E-2</v>
      </c>
      <c r="I17" s="15">
        <v>0</v>
      </c>
      <c r="J17" s="16">
        <f t="shared" si="0"/>
        <v>25574</v>
      </c>
    </row>
    <row r="18" spans="1:10" ht="18" thickBot="1" x14ac:dyDescent="0.4">
      <c r="A18" s="6" t="s">
        <v>81</v>
      </c>
      <c r="B18" s="13">
        <v>39</v>
      </c>
      <c r="C18" s="13">
        <v>235</v>
      </c>
      <c r="D18" s="13">
        <v>81</v>
      </c>
      <c r="E18" s="13">
        <v>48</v>
      </c>
      <c r="F18" s="14">
        <v>0.20399999999999999</v>
      </c>
      <c r="G18" s="13">
        <v>106</v>
      </c>
      <c r="H18" s="14">
        <v>0.45100000000000001</v>
      </c>
      <c r="I18" s="15">
        <v>0</v>
      </c>
      <c r="J18" s="16">
        <f t="shared" si="0"/>
        <v>9165</v>
      </c>
    </row>
    <row r="19" spans="1:10" ht="36.75" customHeight="1" thickBot="1" x14ac:dyDescent="0.45">
      <c r="A19" s="23" t="s">
        <v>83</v>
      </c>
      <c r="B19" s="32">
        <f>J19/C19</f>
        <v>192.0101942601658</v>
      </c>
      <c r="C19" s="25">
        <f>SUM(C8:C18)</f>
        <v>96623</v>
      </c>
      <c r="D19" s="26">
        <f>SUM(D8:D18)</f>
        <v>8873</v>
      </c>
      <c r="E19" s="25">
        <f>SUM(E8:E18)</f>
        <v>5463</v>
      </c>
      <c r="F19" s="27">
        <f>E19/C19</f>
        <v>5.6539333285035652E-2</v>
      </c>
      <c r="G19" s="25">
        <f>SUM(G8:G18)</f>
        <v>74291</v>
      </c>
      <c r="H19" s="27">
        <f>G19/C19</f>
        <v>0.76887490556078786</v>
      </c>
      <c r="I19" s="25">
        <f>SUM(I8:I18)</f>
        <v>7996</v>
      </c>
      <c r="J19" s="28">
        <f>SUM(J8:J18)</f>
        <v>18552601</v>
      </c>
    </row>
    <row r="20" spans="1:10" ht="18" customHeight="1" x14ac:dyDescent="0.35">
      <c r="A20" s="114" t="s">
        <v>86</v>
      </c>
      <c r="B20" s="115"/>
      <c r="C20" s="115"/>
      <c r="D20" s="115"/>
      <c r="E20" s="115"/>
      <c r="F20" s="115"/>
      <c r="G20" s="115"/>
      <c r="H20" s="115"/>
      <c r="I20" s="115"/>
      <c r="J20" s="116"/>
    </row>
    <row r="21" spans="1:10" ht="17.5" x14ac:dyDescent="0.35">
      <c r="A21" s="37"/>
      <c r="B21" s="94" t="s">
        <v>87</v>
      </c>
      <c r="C21" s="94"/>
      <c r="D21" s="94"/>
      <c r="E21" s="94"/>
      <c r="F21" s="94"/>
      <c r="G21" s="94"/>
      <c r="H21" s="94"/>
      <c r="I21" s="94"/>
      <c r="J21" s="95"/>
    </row>
    <row r="22" spans="1:10" ht="15.5" x14ac:dyDescent="0.35">
      <c r="A22" s="108" t="s">
        <v>88</v>
      </c>
      <c r="B22" s="109"/>
      <c r="C22" s="109"/>
      <c r="D22" s="109"/>
      <c r="E22" s="109"/>
      <c r="F22" s="109"/>
      <c r="G22" s="109"/>
      <c r="H22" s="109"/>
      <c r="I22" s="109"/>
      <c r="J22" s="110"/>
    </row>
    <row r="23" spans="1:10" ht="16" thickBot="1" x14ac:dyDescent="0.4">
      <c r="A23" s="111" t="s">
        <v>97</v>
      </c>
      <c r="B23" s="112"/>
      <c r="C23" s="112"/>
      <c r="D23" s="112"/>
      <c r="E23" s="112"/>
      <c r="F23" s="112"/>
      <c r="G23" s="112"/>
      <c r="H23" s="112"/>
      <c r="I23" s="112"/>
      <c r="J23" s="113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2:J22"/>
    <mergeCell ref="A23:J23"/>
    <mergeCell ref="A1:J1"/>
    <mergeCell ref="A2:J2"/>
    <mergeCell ref="A20:J20"/>
    <mergeCell ref="B21:J21"/>
  </mergeCells>
  <pageMargins left="0.7" right="0.7" top="0.75" bottom="0.75" header="0.3" footer="0.3"/>
  <ignoredErrors>
    <ignoredError sqref="F19 H19" 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4.1796875" customWidth="1"/>
    <col min="7" max="7" width="11.54296875" customWidth="1"/>
    <col min="8" max="8" width="14.1796875" customWidth="1"/>
    <col min="9" max="9" width="13.453125" customWidth="1"/>
    <col min="10" max="10" width="13.816406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94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10" t="s">
        <v>41</v>
      </c>
      <c r="B8" s="13">
        <v>52</v>
      </c>
      <c r="C8" s="13">
        <v>2911</v>
      </c>
      <c r="D8" s="13">
        <v>260</v>
      </c>
      <c r="E8" s="13">
        <v>1075</v>
      </c>
      <c r="F8" s="14">
        <v>0.36899999999999999</v>
      </c>
      <c r="G8" s="13">
        <v>1572</v>
      </c>
      <c r="H8" s="14">
        <v>0.54</v>
      </c>
      <c r="I8" s="15">
        <v>4</v>
      </c>
      <c r="J8" s="40">
        <f>C8*B8</f>
        <v>151372</v>
      </c>
    </row>
    <row r="9" spans="1:10" ht="17.5" x14ac:dyDescent="0.35">
      <c r="A9" s="5" t="s">
        <v>43</v>
      </c>
      <c r="B9" s="13">
        <v>45</v>
      </c>
      <c r="C9" s="13">
        <v>5531</v>
      </c>
      <c r="D9" s="13">
        <v>1946</v>
      </c>
      <c r="E9" s="13">
        <v>1242</v>
      </c>
      <c r="F9" s="14">
        <v>0.22500000000000001</v>
      </c>
      <c r="G9" s="13">
        <v>2308</v>
      </c>
      <c r="H9" s="14">
        <v>0.41699999999999998</v>
      </c>
      <c r="I9" s="15">
        <v>35</v>
      </c>
      <c r="J9" s="40">
        <f t="shared" ref="J9:J17" si="0">C9*B9</f>
        <v>248895</v>
      </c>
    </row>
    <row r="10" spans="1:10" ht="17.5" x14ac:dyDescent="0.35">
      <c r="A10" s="5" t="s">
        <v>44</v>
      </c>
      <c r="B10" s="13">
        <v>110</v>
      </c>
      <c r="C10" s="13">
        <v>15348</v>
      </c>
      <c r="D10" s="13">
        <v>1649</v>
      </c>
      <c r="E10" s="13">
        <v>1004</v>
      </c>
      <c r="F10" s="14">
        <v>6.5000000000000002E-2</v>
      </c>
      <c r="G10" s="13">
        <v>12469</v>
      </c>
      <c r="H10" s="14">
        <v>0.81200000000000006</v>
      </c>
      <c r="I10" s="15">
        <v>226</v>
      </c>
      <c r="J10" s="40">
        <f t="shared" si="0"/>
        <v>1688280</v>
      </c>
    </row>
    <row r="11" spans="1:10" ht="17.5" x14ac:dyDescent="0.35">
      <c r="A11" s="5" t="s">
        <v>45</v>
      </c>
      <c r="B11" s="13">
        <v>15</v>
      </c>
      <c r="C11" s="13">
        <v>664</v>
      </c>
      <c r="D11" s="13">
        <v>614</v>
      </c>
      <c r="E11" s="13">
        <v>13</v>
      </c>
      <c r="F11" s="14">
        <v>0.02</v>
      </c>
      <c r="G11" s="13">
        <v>36</v>
      </c>
      <c r="H11" s="14">
        <v>5.3999999999999999E-2</v>
      </c>
      <c r="I11" s="15">
        <v>1</v>
      </c>
      <c r="J11" s="40">
        <f t="shared" si="0"/>
        <v>9960</v>
      </c>
    </row>
    <row r="12" spans="1:10" ht="17.5" x14ac:dyDescent="0.35">
      <c r="A12" s="5" t="s">
        <v>51</v>
      </c>
      <c r="B12" s="13">
        <v>62</v>
      </c>
      <c r="C12" s="13">
        <v>3275</v>
      </c>
      <c r="D12" s="13">
        <v>1795</v>
      </c>
      <c r="E12" s="13">
        <v>632</v>
      </c>
      <c r="F12" s="14">
        <v>0.193</v>
      </c>
      <c r="G12" s="13">
        <v>822</v>
      </c>
      <c r="H12" s="14">
        <v>0.251</v>
      </c>
      <c r="I12" s="15">
        <v>26</v>
      </c>
      <c r="J12" s="40">
        <f t="shared" si="0"/>
        <v>203050</v>
      </c>
    </row>
    <row r="13" spans="1:10" ht="17.5" x14ac:dyDescent="0.35">
      <c r="A13" s="2" t="s">
        <v>52</v>
      </c>
      <c r="B13" s="13">
        <v>25</v>
      </c>
      <c r="C13" s="13">
        <v>1206</v>
      </c>
      <c r="D13" s="13">
        <v>937</v>
      </c>
      <c r="E13" s="13">
        <v>107</v>
      </c>
      <c r="F13" s="14">
        <v>8.8999999999999996E-2</v>
      </c>
      <c r="G13" s="13">
        <v>154</v>
      </c>
      <c r="H13" s="14">
        <v>0.128</v>
      </c>
      <c r="I13" s="15">
        <v>8</v>
      </c>
      <c r="J13" s="40">
        <f t="shared" si="0"/>
        <v>30150</v>
      </c>
    </row>
    <row r="14" spans="1:10" ht="17.5" x14ac:dyDescent="0.35">
      <c r="A14" s="5" t="s">
        <v>53</v>
      </c>
      <c r="B14" s="13">
        <v>165</v>
      </c>
      <c r="C14" s="13">
        <v>22431</v>
      </c>
      <c r="D14" s="13">
        <v>2273</v>
      </c>
      <c r="E14" s="13">
        <v>1890</v>
      </c>
      <c r="F14" s="14">
        <v>8.4000000000000005E-2</v>
      </c>
      <c r="G14" s="13">
        <v>16401</v>
      </c>
      <c r="H14" s="14">
        <v>0.73099999999999998</v>
      </c>
      <c r="I14" s="15">
        <v>1867</v>
      </c>
      <c r="J14" s="40">
        <f t="shared" si="0"/>
        <v>3701115</v>
      </c>
    </row>
    <row r="15" spans="1:10" ht="17.5" x14ac:dyDescent="0.35">
      <c r="A15" s="5" t="s">
        <v>58</v>
      </c>
      <c r="B15" s="13">
        <v>63</v>
      </c>
      <c r="C15" s="13">
        <v>1233</v>
      </c>
      <c r="D15" s="13">
        <v>458</v>
      </c>
      <c r="E15" s="13">
        <v>278</v>
      </c>
      <c r="F15" s="14">
        <v>0.22500000000000001</v>
      </c>
      <c r="G15" s="13">
        <v>480</v>
      </c>
      <c r="H15" s="14">
        <v>0.38900000000000001</v>
      </c>
      <c r="I15" s="15">
        <v>17</v>
      </c>
      <c r="J15" s="40">
        <f t="shared" si="0"/>
        <v>77679</v>
      </c>
    </row>
    <row r="16" spans="1:10" ht="17.5" x14ac:dyDescent="0.35">
      <c r="A16" s="5" t="s">
        <v>64</v>
      </c>
      <c r="B16" s="13">
        <v>46</v>
      </c>
      <c r="C16" s="13">
        <v>6058</v>
      </c>
      <c r="D16" s="13">
        <v>871</v>
      </c>
      <c r="E16" s="13">
        <v>1704</v>
      </c>
      <c r="F16" s="14">
        <v>0.28100000000000003</v>
      </c>
      <c r="G16" s="13">
        <v>3480</v>
      </c>
      <c r="H16" s="14">
        <v>0.57399999999999995</v>
      </c>
      <c r="I16" s="15">
        <v>3</v>
      </c>
      <c r="J16" s="40">
        <f t="shared" si="0"/>
        <v>278668</v>
      </c>
    </row>
    <row r="17" spans="1:10" ht="18" thickBot="1" x14ac:dyDescent="0.4">
      <c r="A17" s="6" t="s">
        <v>79</v>
      </c>
      <c r="B17" s="13">
        <v>54</v>
      </c>
      <c r="C17" s="13">
        <v>16607</v>
      </c>
      <c r="D17" s="13">
        <v>3650</v>
      </c>
      <c r="E17" s="13">
        <v>2553</v>
      </c>
      <c r="F17" s="14">
        <v>0.154</v>
      </c>
      <c r="G17" s="13">
        <v>10404</v>
      </c>
      <c r="H17" s="14">
        <v>0.626</v>
      </c>
      <c r="I17" s="15">
        <v>0</v>
      </c>
      <c r="J17" s="40">
        <f t="shared" si="0"/>
        <v>896778</v>
      </c>
    </row>
    <row r="18" spans="1:10" ht="36" customHeight="1" thickBot="1" x14ac:dyDescent="0.45">
      <c r="A18" s="33" t="s">
        <v>83</v>
      </c>
      <c r="B18" s="34">
        <f>J18/C18</f>
        <v>96.805205676020407</v>
      </c>
      <c r="C18" s="26">
        <f>SUM(C8:C17)</f>
        <v>75264</v>
      </c>
      <c r="D18" s="25">
        <f>SUM(D8:D17)</f>
        <v>14453</v>
      </c>
      <c r="E18" s="26">
        <f>SUM(E8:E17)</f>
        <v>10498</v>
      </c>
      <c r="F18" s="35">
        <f>E18/C18</f>
        <v>0.13948235544217688</v>
      </c>
      <c r="G18" s="26">
        <f>SUM(G8:G17)</f>
        <v>48126</v>
      </c>
      <c r="H18" s="35">
        <f>G18/C18</f>
        <v>0.63942920918367352</v>
      </c>
      <c r="I18" s="26">
        <f>SUM(I8:I17)</f>
        <v>2187</v>
      </c>
      <c r="J18" s="25">
        <f>SUM(J8:J17)</f>
        <v>7285947</v>
      </c>
    </row>
    <row r="19" spans="1:10" ht="18" customHeight="1" x14ac:dyDescent="0.35">
      <c r="A19" s="114" t="s">
        <v>86</v>
      </c>
      <c r="B19" s="115"/>
      <c r="C19" s="115"/>
      <c r="D19" s="115"/>
      <c r="E19" s="115"/>
      <c r="F19" s="115"/>
      <c r="G19" s="115"/>
      <c r="H19" s="115"/>
      <c r="I19" s="115"/>
      <c r="J19" s="116"/>
    </row>
    <row r="20" spans="1:10" ht="17.5" x14ac:dyDescent="0.35">
      <c r="A20" s="37"/>
      <c r="B20" s="94" t="s">
        <v>87</v>
      </c>
      <c r="C20" s="94"/>
      <c r="D20" s="94"/>
      <c r="E20" s="94"/>
      <c r="F20" s="94"/>
      <c r="G20" s="94"/>
      <c r="H20" s="94"/>
      <c r="I20" s="94"/>
      <c r="J20" s="95"/>
    </row>
    <row r="21" spans="1:10" ht="15.5" x14ac:dyDescent="0.35">
      <c r="A21" s="108" t="s">
        <v>88</v>
      </c>
      <c r="B21" s="109"/>
      <c r="C21" s="109"/>
      <c r="D21" s="109"/>
      <c r="E21" s="109"/>
      <c r="F21" s="109"/>
      <c r="G21" s="109"/>
      <c r="H21" s="109"/>
      <c r="I21" s="109"/>
      <c r="J21" s="110"/>
    </row>
    <row r="22" spans="1:10" ht="16" thickBot="1" x14ac:dyDescent="0.4">
      <c r="A22" s="111" t="s">
        <v>97</v>
      </c>
      <c r="B22" s="112"/>
      <c r="C22" s="112"/>
      <c r="D22" s="112"/>
      <c r="E22" s="112"/>
      <c r="F22" s="112"/>
      <c r="G22" s="112"/>
      <c r="H22" s="112"/>
      <c r="I22" s="112"/>
      <c r="J22" s="113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21:J21"/>
    <mergeCell ref="A22:J22"/>
    <mergeCell ref="A1:J1"/>
    <mergeCell ref="A2:J2"/>
    <mergeCell ref="A19:J19"/>
    <mergeCell ref="B20:J20"/>
  </mergeCells>
  <pageMargins left="0.7" right="0.7" top="0.75" bottom="0.75" header="0.3" footer="0.3"/>
  <ignoredErrors>
    <ignoredError sqref="F18 H18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9"/>
  <sheetViews>
    <sheetView workbookViewId="0">
      <selection activeCell="A8" sqref="A8"/>
    </sheetView>
  </sheetViews>
  <sheetFormatPr defaultRowHeight="14.5" x14ac:dyDescent="0.35"/>
  <cols>
    <col min="1" max="1" width="11.26953125" customWidth="1"/>
    <col min="2" max="2" width="15.1796875" customWidth="1"/>
    <col min="3" max="3" width="12.54296875" customWidth="1"/>
    <col min="4" max="5" width="11.54296875" customWidth="1"/>
    <col min="6" max="6" width="13.7265625" customWidth="1"/>
    <col min="7" max="7" width="11.54296875" customWidth="1"/>
    <col min="8" max="8" width="13.81640625" customWidth="1"/>
    <col min="9" max="9" width="13.453125" customWidth="1"/>
    <col min="10" max="10" width="15.36328125" customWidth="1"/>
  </cols>
  <sheetData>
    <row r="1" spans="1:10" ht="23.5" thickBot="1" x14ac:dyDescent="0.55000000000000004">
      <c r="A1" s="99" t="s">
        <v>0</v>
      </c>
      <c r="B1" s="100"/>
      <c r="C1" s="100"/>
      <c r="D1" s="100"/>
      <c r="E1" s="100"/>
      <c r="F1" s="100"/>
      <c r="G1" s="100"/>
      <c r="H1" s="100"/>
      <c r="I1" s="100"/>
      <c r="J1" s="101"/>
    </row>
    <row r="2" spans="1:10" ht="18" thickBot="1" x14ac:dyDescent="0.4">
      <c r="A2" s="102" t="s">
        <v>95</v>
      </c>
      <c r="B2" s="103"/>
      <c r="C2" s="103"/>
      <c r="D2" s="103"/>
      <c r="E2" s="103"/>
      <c r="F2" s="103"/>
      <c r="G2" s="103"/>
      <c r="H2" s="103"/>
      <c r="I2" s="103"/>
      <c r="J2" s="104"/>
    </row>
    <row r="3" spans="1:10" ht="17.5" x14ac:dyDescent="0.35">
      <c r="A3" s="42"/>
      <c r="B3" s="43" t="s">
        <v>22</v>
      </c>
      <c r="C3" s="44" t="s">
        <v>1</v>
      </c>
      <c r="D3" s="43"/>
      <c r="E3" s="44"/>
      <c r="F3" s="43" t="s">
        <v>28</v>
      </c>
      <c r="G3" s="44"/>
      <c r="H3" s="43" t="s">
        <v>28</v>
      </c>
      <c r="I3" s="44" t="s">
        <v>21</v>
      </c>
      <c r="J3" s="45" t="s">
        <v>26</v>
      </c>
    </row>
    <row r="4" spans="1:10" ht="17.5" x14ac:dyDescent="0.35">
      <c r="A4" s="46"/>
      <c r="B4" s="47" t="s">
        <v>23</v>
      </c>
      <c r="C4" s="48" t="s">
        <v>24</v>
      </c>
      <c r="D4" s="47" t="s">
        <v>2</v>
      </c>
      <c r="E4" s="48" t="s">
        <v>2</v>
      </c>
      <c r="F4" s="47" t="s">
        <v>18</v>
      </c>
      <c r="G4" s="48" t="s">
        <v>2</v>
      </c>
      <c r="H4" s="47" t="s">
        <v>18</v>
      </c>
      <c r="I4" s="48" t="s">
        <v>4</v>
      </c>
      <c r="J4" s="49" t="s">
        <v>3</v>
      </c>
    </row>
    <row r="5" spans="1:10" ht="17.5" x14ac:dyDescent="0.35">
      <c r="A5" s="46"/>
      <c r="B5" s="47" t="s">
        <v>20</v>
      </c>
      <c r="C5" s="48" t="s">
        <v>2</v>
      </c>
      <c r="D5" s="47" t="s">
        <v>4</v>
      </c>
      <c r="E5" s="48" t="s">
        <v>4</v>
      </c>
      <c r="F5" s="47" t="s">
        <v>4</v>
      </c>
      <c r="G5" s="48" t="s">
        <v>4</v>
      </c>
      <c r="H5" s="47" t="s">
        <v>4</v>
      </c>
      <c r="I5" s="48" t="s">
        <v>25</v>
      </c>
      <c r="J5" s="49" t="s">
        <v>27</v>
      </c>
    </row>
    <row r="6" spans="1:10" ht="17.5" x14ac:dyDescent="0.35">
      <c r="A6" s="46"/>
      <c r="B6" s="47" t="s">
        <v>4</v>
      </c>
      <c r="C6" s="48" t="s">
        <v>4</v>
      </c>
      <c r="D6" s="47" t="s">
        <v>5</v>
      </c>
      <c r="E6" s="48" t="s">
        <v>6</v>
      </c>
      <c r="F6" s="47" t="s">
        <v>7</v>
      </c>
      <c r="G6" s="48" t="s">
        <v>8</v>
      </c>
      <c r="H6" s="47" t="s">
        <v>84</v>
      </c>
      <c r="I6" s="48" t="s">
        <v>9</v>
      </c>
      <c r="J6" s="49" t="s">
        <v>4</v>
      </c>
    </row>
    <row r="7" spans="1:10" ht="19" thickBot="1" x14ac:dyDescent="0.5">
      <c r="A7" s="51" t="s">
        <v>17</v>
      </c>
      <c r="B7" s="52" t="s">
        <v>10</v>
      </c>
      <c r="C7" s="53" t="s">
        <v>11</v>
      </c>
      <c r="D7" s="52" t="s">
        <v>12</v>
      </c>
      <c r="E7" s="53" t="s">
        <v>13</v>
      </c>
      <c r="F7" s="52" t="s">
        <v>14</v>
      </c>
      <c r="G7" s="53" t="s">
        <v>15</v>
      </c>
      <c r="H7" s="52" t="s">
        <v>14</v>
      </c>
      <c r="I7" s="53" t="s">
        <v>16</v>
      </c>
      <c r="J7" s="60" t="s">
        <v>19</v>
      </c>
    </row>
    <row r="8" spans="1:10" ht="17.5" x14ac:dyDescent="0.35">
      <c r="A8" s="9" t="s">
        <v>29</v>
      </c>
      <c r="B8" s="13">
        <v>90</v>
      </c>
      <c r="C8" s="13">
        <v>1022</v>
      </c>
      <c r="D8" s="13">
        <v>125</v>
      </c>
      <c r="E8" s="13">
        <v>97</v>
      </c>
      <c r="F8" s="14">
        <v>9.5000000000000001E-2</v>
      </c>
      <c r="G8" s="13">
        <v>793</v>
      </c>
      <c r="H8" s="14">
        <v>0.77600000000000002</v>
      </c>
      <c r="I8" s="15">
        <v>7</v>
      </c>
      <c r="J8" s="40">
        <f>C8*B8</f>
        <v>91980</v>
      </c>
    </row>
    <row r="9" spans="1:10" ht="17.5" x14ac:dyDescent="0.35">
      <c r="A9" s="5" t="s">
        <v>32</v>
      </c>
      <c r="B9" s="13">
        <v>118</v>
      </c>
      <c r="C9" s="13">
        <v>10242</v>
      </c>
      <c r="D9" s="13">
        <v>41</v>
      </c>
      <c r="E9" s="13">
        <v>62</v>
      </c>
      <c r="F9" s="14">
        <v>6.0000000000000001E-3</v>
      </c>
      <c r="G9" s="13">
        <v>10122</v>
      </c>
      <c r="H9" s="14">
        <v>0.98799999999999999</v>
      </c>
      <c r="I9" s="15">
        <v>17</v>
      </c>
      <c r="J9" s="40">
        <f t="shared" ref="J9:J15" si="0">C9*B9</f>
        <v>1208556</v>
      </c>
    </row>
    <row r="10" spans="1:10" ht="17.5" x14ac:dyDescent="0.35">
      <c r="A10" s="5" t="s">
        <v>33</v>
      </c>
      <c r="B10" s="13">
        <v>100</v>
      </c>
      <c r="C10" s="13">
        <v>81011</v>
      </c>
      <c r="D10" s="13">
        <v>8268</v>
      </c>
      <c r="E10" s="13">
        <v>5857</v>
      </c>
      <c r="F10" s="14">
        <v>7.1999999999999995E-2</v>
      </c>
      <c r="G10" s="13">
        <v>66850</v>
      </c>
      <c r="H10" s="14">
        <v>0.82499999999999996</v>
      </c>
      <c r="I10" s="15">
        <v>36</v>
      </c>
      <c r="J10" s="40">
        <f t="shared" si="0"/>
        <v>8101100</v>
      </c>
    </row>
    <row r="11" spans="1:10" ht="17.5" x14ac:dyDescent="0.35">
      <c r="A11" s="2" t="s">
        <v>40</v>
      </c>
      <c r="B11" s="13">
        <v>202</v>
      </c>
      <c r="C11" s="13">
        <v>725</v>
      </c>
      <c r="D11" s="13">
        <v>171</v>
      </c>
      <c r="E11" s="13">
        <v>58</v>
      </c>
      <c r="F11" s="14">
        <v>0.08</v>
      </c>
      <c r="G11" s="13">
        <v>357</v>
      </c>
      <c r="H11" s="14">
        <v>0.49199999999999999</v>
      </c>
      <c r="I11" s="15">
        <v>139</v>
      </c>
      <c r="J11" s="40">
        <f t="shared" si="0"/>
        <v>146450</v>
      </c>
    </row>
    <row r="12" spans="1:10" ht="17.5" x14ac:dyDescent="0.35">
      <c r="A12" s="5" t="s">
        <v>42</v>
      </c>
      <c r="B12" s="13">
        <v>32</v>
      </c>
      <c r="C12" s="13">
        <v>1587</v>
      </c>
      <c r="D12" s="13">
        <v>986</v>
      </c>
      <c r="E12" s="13">
        <v>363</v>
      </c>
      <c r="F12" s="14">
        <v>0.22900000000000001</v>
      </c>
      <c r="G12" s="13">
        <v>230</v>
      </c>
      <c r="H12" s="14">
        <v>0.14499999999999999</v>
      </c>
      <c r="I12" s="15">
        <v>8</v>
      </c>
      <c r="J12" s="40">
        <f t="shared" si="0"/>
        <v>50784</v>
      </c>
    </row>
    <row r="13" spans="1:10" ht="17.5" x14ac:dyDescent="0.35">
      <c r="A13" s="5" t="s">
        <v>62</v>
      </c>
      <c r="B13" s="13">
        <v>153</v>
      </c>
      <c r="C13" s="13">
        <v>1171</v>
      </c>
      <c r="D13" s="13">
        <v>27</v>
      </c>
      <c r="E13" s="13">
        <v>22</v>
      </c>
      <c r="F13" s="14">
        <v>1.9E-2</v>
      </c>
      <c r="G13" s="13">
        <v>1112</v>
      </c>
      <c r="H13" s="14">
        <v>0.95</v>
      </c>
      <c r="I13" s="15">
        <v>10</v>
      </c>
      <c r="J13" s="40">
        <f t="shared" si="0"/>
        <v>179163</v>
      </c>
    </row>
    <row r="14" spans="1:10" ht="17.5" x14ac:dyDescent="0.35">
      <c r="A14" s="5" t="s">
        <v>66</v>
      </c>
      <c r="B14" s="13">
        <v>153</v>
      </c>
      <c r="C14" s="13">
        <v>7832</v>
      </c>
      <c r="D14" s="13">
        <v>1153</v>
      </c>
      <c r="E14" s="13">
        <v>773</v>
      </c>
      <c r="F14" s="14">
        <v>9.9000000000000005E-2</v>
      </c>
      <c r="G14" s="13">
        <v>5905</v>
      </c>
      <c r="H14" s="14">
        <v>0.754</v>
      </c>
      <c r="I14" s="15">
        <v>1</v>
      </c>
      <c r="J14" s="40">
        <f>C14*B14</f>
        <v>1198296</v>
      </c>
    </row>
    <row r="15" spans="1:10" ht="18" thickBot="1" x14ac:dyDescent="0.4">
      <c r="A15" s="6" t="s">
        <v>78</v>
      </c>
      <c r="B15" s="20">
        <v>102</v>
      </c>
      <c r="C15" s="20">
        <v>22339</v>
      </c>
      <c r="D15" s="20">
        <v>2498</v>
      </c>
      <c r="E15" s="20">
        <v>1608</v>
      </c>
      <c r="F15" s="21">
        <v>7.1999999999999995E-2</v>
      </c>
      <c r="G15" s="20">
        <v>18228</v>
      </c>
      <c r="H15" s="21">
        <v>0.81599999999999995</v>
      </c>
      <c r="I15" s="22">
        <v>5</v>
      </c>
      <c r="J15" s="40">
        <f t="shared" si="0"/>
        <v>2278578</v>
      </c>
    </row>
    <row r="16" spans="1:10" ht="36.75" customHeight="1" thickBot="1" x14ac:dyDescent="0.45">
      <c r="A16" s="33" t="s">
        <v>83</v>
      </c>
      <c r="B16" s="34">
        <f>J16/C16</f>
        <v>105.25698607945748</v>
      </c>
      <c r="C16" s="26">
        <f>SUM(C8:C15)</f>
        <v>125929</v>
      </c>
      <c r="D16" s="25">
        <f>SUM(D8:D15)</f>
        <v>13269</v>
      </c>
      <c r="E16" s="26">
        <f>SUM(E8:E15)</f>
        <v>8840</v>
      </c>
      <c r="F16" s="35">
        <f>E16/C16</f>
        <v>7.019828633595121E-2</v>
      </c>
      <c r="G16" s="26">
        <f>SUM(G8:G15)</f>
        <v>103597</v>
      </c>
      <c r="H16" s="35">
        <f>G16/C16</f>
        <v>0.82266197619293413</v>
      </c>
      <c r="I16" s="26">
        <f>SUM(I8:I15)</f>
        <v>223</v>
      </c>
      <c r="J16" s="25">
        <f>SUM(J8:J15)</f>
        <v>13254907</v>
      </c>
    </row>
    <row r="17" spans="1:10" ht="18" customHeight="1" x14ac:dyDescent="0.35">
      <c r="A17" s="114" t="s">
        <v>86</v>
      </c>
      <c r="B17" s="115"/>
      <c r="C17" s="115"/>
      <c r="D17" s="115"/>
      <c r="E17" s="115"/>
      <c r="F17" s="115"/>
      <c r="G17" s="115"/>
      <c r="H17" s="115"/>
      <c r="I17" s="115"/>
      <c r="J17" s="116"/>
    </row>
    <row r="18" spans="1:10" ht="17.5" x14ac:dyDescent="0.35">
      <c r="A18" s="37"/>
      <c r="B18" s="94" t="s">
        <v>87</v>
      </c>
      <c r="C18" s="94"/>
      <c r="D18" s="94"/>
      <c r="E18" s="94"/>
      <c r="F18" s="94"/>
      <c r="G18" s="94"/>
      <c r="H18" s="94"/>
      <c r="I18" s="94"/>
      <c r="J18" s="95"/>
    </row>
    <row r="19" spans="1:10" ht="15.5" x14ac:dyDescent="0.35">
      <c r="A19" s="108" t="s">
        <v>88</v>
      </c>
      <c r="B19" s="109"/>
      <c r="C19" s="109"/>
      <c r="D19" s="109"/>
      <c r="E19" s="109"/>
      <c r="F19" s="109"/>
      <c r="G19" s="109"/>
      <c r="H19" s="109"/>
      <c r="I19" s="109"/>
      <c r="J19" s="110"/>
    </row>
    <row r="20" spans="1:10" ht="16" thickBot="1" x14ac:dyDescent="0.4">
      <c r="A20" s="111" t="s">
        <v>97</v>
      </c>
      <c r="B20" s="112"/>
      <c r="C20" s="112"/>
      <c r="D20" s="112"/>
      <c r="E20" s="112"/>
      <c r="F20" s="112"/>
      <c r="G20" s="112"/>
      <c r="H20" s="112"/>
      <c r="I20" s="112"/>
      <c r="J20" s="113"/>
    </row>
    <row r="21" spans="1:10" ht="17.5" x14ac:dyDescent="0.35">
      <c r="A21" s="3"/>
      <c r="B21" s="1"/>
      <c r="C21" s="1"/>
      <c r="D21" s="1"/>
      <c r="E21" s="1"/>
      <c r="F21" s="1"/>
      <c r="G21" s="1"/>
      <c r="H21" s="1"/>
      <c r="I21" s="1"/>
      <c r="J21" s="1"/>
    </row>
    <row r="22" spans="1:10" ht="17.5" x14ac:dyDescent="0.35">
      <c r="A22" s="3"/>
      <c r="B22" s="1"/>
      <c r="C22" s="1"/>
      <c r="D22" s="1"/>
      <c r="E22" s="1"/>
      <c r="F22" s="1"/>
      <c r="G22" s="1"/>
      <c r="H22" s="1"/>
      <c r="I22" s="1"/>
      <c r="J22" s="1"/>
    </row>
    <row r="23" spans="1:10" ht="17.5" x14ac:dyDescent="0.35">
      <c r="A23" s="3"/>
      <c r="B23" s="1"/>
      <c r="C23" s="1"/>
      <c r="D23" s="1"/>
      <c r="E23" s="1"/>
      <c r="F23" s="1"/>
      <c r="G23" s="1"/>
      <c r="H23" s="1"/>
      <c r="I23" s="1"/>
      <c r="J23" s="1"/>
    </row>
    <row r="24" spans="1:10" ht="17.5" x14ac:dyDescent="0.35">
      <c r="A24" s="3"/>
      <c r="B24" s="1"/>
      <c r="C24" s="1"/>
      <c r="D24" s="1"/>
      <c r="E24" s="1"/>
      <c r="F24" s="1"/>
      <c r="G24" s="1"/>
      <c r="H24" s="1"/>
      <c r="I24" s="1"/>
      <c r="J24" s="1"/>
    </row>
    <row r="25" spans="1:10" ht="17.5" x14ac:dyDescent="0.35">
      <c r="A25" s="3"/>
      <c r="B25" s="1"/>
      <c r="C25" s="1"/>
      <c r="D25" s="1"/>
      <c r="E25" s="1"/>
      <c r="F25" s="1"/>
      <c r="G25" s="1"/>
      <c r="H25" s="1"/>
      <c r="I25" s="1"/>
      <c r="J25" s="1"/>
    </row>
    <row r="26" spans="1:10" ht="17.5" x14ac:dyDescent="0.35">
      <c r="A26" s="3"/>
      <c r="B26" s="1"/>
      <c r="C26" s="1"/>
      <c r="D26" s="1"/>
      <c r="E26" s="1"/>
      <c r="F26" s="1"/>
      <c r="G26" s="1"/>
      <c r="H26" s="1"/>
      <c r="I26" s="1"/>
      <c r="J26" s="1"/>
    </row>
    <row r="27" spans="1:10" ht="17.5" x14ac:dyDescent="0.35">
      <c r="A27" s="3"/>
      <c r="B27" s="1"/>
      <c r="C27" s="1"/>
      <c r="D27" s="1"/>
      <c r="E27" s="1"/>
      <c r="F27" s="1"/>
      <c r="G27" s="1"/>
      <c r="H27" s="1"/>
      <c r="I27" s="1"/>
      <c r="J27" s="1"/>
    </row>
    <row r="28" spans="1:10" ht="17.5" x14ac:dyDescent="0.35">
      <c r="A28" s="3"/>
      <c r="B28" s="1"/>
      <c r="C28" s="1"/>
      <c r="D28" s="1"/>
      <c r="E28" s="1"/>
      <c r="F28" s="1"/>
      <c r="G28" s="1"/>
      <c r="H28" s="1"/>
      <c r="I28" s="1"/>
      <c r="J28" s="1"/>
    </row>
    <row r="29" spans="1:10" ht="17.5" x14ac:dyDescent="0.35">
      <c r="A29" s="3"/>
      <c r="B29" s="1"/>
      <c r="C29" s="1"/>
      <c r="D29" s="1"/>
      <c r="E29" s="1"/>
      <c r="F29" s="1"/>
      <c r="G29" s="1"/>
      <c r="H29" s="1"/>
      <c r="I29" s="1"/>
      <c r="J29" s="1"/>
    </row>
    <row r="30" spans="1:10" ht="17.5" x14ac:dyDescent="0.35">
      <c r="A30" s="3"/>
      <c r="B30" s="1"/>
      <c r="C30" s="1"/>
      <c r="D30" s="1"/>
      <c r="E30" s="1"/>
      <c r="F30" s="1"/>
      <c r="G30" s="1"/>
      <c r="H30" s="1"/>
      <c r="I30" s="1"/>
      <c r="J30" s="1"/>
    </row>
    <row r="31" spans="1:10" ht="17.5" x14ac:dyDescent="0.35">
      <c r="A31" s="3"/>
      <c r="B31" s="1"/>
      <c r="C31" s="1"/>
      <c r="D31" s="1"/>
      <c r="E31" s="1"/>
      <c r="F31" s="1"/>
      <c r="G31" s="1"/>
      <c r="H31" s="1"/>
      <c r="I31" s="1"/>
      <c r="J31" s="1"/>
    </row>
    <row r="32" spans="1:10" ht="17.5" x14ac:dyDescent="0.35">
      <c r="A32" s="3"/>
      <c r="B32" s="1"/>
      <c r="C32" s="1"/>
      <c r="D32" s="1"/>
      <c r="E32" s="1"/>
      <c r="F32" s="1"/>
      <c r="G32" s="1"/>
      <c r="H32" s="1"/>
      <c r="I32" s="1"/>
      <c r="J32" s="1"/>
    </row>
    <row r="33" spans="1:10" ht="17.5" x14ac:dyDescent="0.35">
      <c r="A33" s="3"/>
      <c r="B33" s="1"/>
      <c r="C33" s="1"/>
      <c r="D33" s="1"/>
      <c r="E33" s="1"/>
      <c r="F33" s="1"/>
      <c r="G33" s="1"/>
      <c r="H33" s="1"/>
      <c r="I33" s="1"/>
      <c r="J33" s="1"/>
    </row>
    <row r="34" spans="1:10" ht="17.5" x14ac:dyDescent="0.35">
      <c r="A34" s="3"/>
      <c r="B34" s="1"/>
      <c r="C34" s="1"/>
      <c r="D34" s="1"/>
      <c r="E34" s="1"/>
      <c r="F34" s="1"/>
      <c r="G34" s="1"/>
      <c r="H34" s="1"/>
      <c r="I34" s="1"/>
      <c r="J34" s="1"/>
    </row>
    <row r="35" spans="1:10" ht="17.5" x14ac:dyDescent="0.35">
      <c r="A35" s="3"/>
      <c r="B35" s="1"/>
      <c r="C35" s="1"/>
      <c r="D35" s="1"/>
      <c r="E35" s="1"/>
      <c r="F35" s="1"/>
      <c r="G35" s="1"/>
      <c r="H35" s="1"/>
      <c r="I35" s="1"/>
      <c r="J35" s="1"/>
    </row>
    <row r="36" spans="1:10" ht="17.5" x14ac:dyDescent="0.35">
      <c r="A36" s="3"/>
      <c r="B36" s="1"/>
      <c r="C36" s="1"/>
      <c r="D36" s="1"/>
      <c r="E36" s="1"/>
      <c r="F36" s="1"/>
      <c r="G36" s="1"/>
      <c r="H36" s="1"/>
      <c r="I36" s="1"/>
      <c r="J36" s="1"/>
    </row>
    <row r="37" spans="1:10" ht="17.5" x14ac:dyDescent="0.35">
      <c r="A37" s="3"/>
      <c r="B37" s="1"/>
      <c r="C37" s="1"/>
      <c r="D37" s="1"/>
      <c r="E37" s="1"/>
      <c r="F37" s="1"/>
      <c r="G37" s="1"/>
      <c r="H37" s="1"/>
      <c r="I37" s="1"/>
      <c r="J37" s="1"/>
    </row>
    <row r="38" spans="1:10" ht="17.5" x14ac:dyDescent="0.35">
      <c r="A38" s="3"/>
      <c r="B38" s="1"/>
      <c r="C38" s="1"/>
      <c r="D38" s="1"/>
      <c r="E38" s="1"/>
      <c r="F38" s="1"/>
      <c r="G38" s="1"/>
      <c r="H38" s="1"/>
      <c r="I38" s="1"/>
      <c r="J38" s="1"/>
    </row>
    <row r="39" spans="1:10" ht="17.5" x14ac:dyDescent="0.35">
      <c r="A39" s="3"/>
      <c r="B39" s="1"/>
      <c r="C39" s="1"/>
      <c r="D39" s="1"/>
      <c r="E39" s="1"/>
      <c r="F39" s="1"/>
      <c r="G39" s="1"/>
      <c r="H39" s="1"/>
      <c r="I39" s="1"/>
      <c r="J39" s="1"/>
    </row>
    <row r="40" spans="1:10" ht="17.5" x14ac:dyDescent="0.35">
      <c r="A40" s="3"/>
      <c r="B40" s="1"/>
      <c r="C40" s="1"/>
      <c r="D40" s="1"/>
      <c r="E40" s="1"/>
      <c r="F40" s="1"/>
      <c r="G40" s="1"/>
      <c r="H40" s="1"/>
      <c r="I40" s="1"/>
      <c r="J40" s="1"/>
    </row>
    <row r="41" spans="1:10" ht="17.5" x14ac:dyDescent="0.35">
      <c r="A41" s="3"/>
      <c r="B41" s="1"/>
      <c r="C41" s="1"/>
      <c r="D41" s="1"/>
      <c r="E41" s="1"/>
      <c r="F41" s="1"/>
      <c r="G41" s="1"/>
      <c r="H41" s="1"/>
      <c r="I41" s="1"/>
      <c r="J41" s="1"/>
    </row>
    <row r="42" spans="1:10" ht="17.5" x14ac:dyDescent="0.35">
      <c r="A42" s="3"/>
      <c r="B42" s="1"/>
      <c r="C42" s="1"/>
      <c r="D42" s="1"/>
      <c r="E42" s="1"/>
      <c r="F42" s="1"/>
      <c r="G42" s="1"/>
      <c r="H42" s="1"/>
      <c r="I42" s="1"/>
      <c r="J42" s="1"/>
    </row>
    <row r="43" spans="1:10" ht="17.5" x14ac:dyDescent="0.35">
      <c r="A43" s="3"/>
      <c r="B43" s="1"/>
      <c r="C43" s="1"/>
      <c r="D43" s="1"/>
      <c r="E43" s="1"/>
      <c r="F43" s="1"/>
      <c r="G43" s="1"/>
      <c r="H43" s="1"/>
      <c r="I43" s="1"/>
      <c r="J43" s="1"/>
    </row>
    <row r="44" spans="1:10" ht="17.5" x14ac:dyDescent="0.35">
      <c r="A44" s="3"/>
      <c r="B44" s="1"/>
      <c r="C44" s="1"/>
      <c r="D44" s="1"/>
      <c r="E44" s="1"/>
      <c r="F44" s="1"/>
      <c r="G44" s="1"/>
      <c r="H44" s="1"/>
      <c r="I44" s="1"/>
      <c r="J44" s="1"/>
    </row>
    <row r="45" spans="1:10" ht="17.5" x14ac:dyDescent="0.35">
      <c r="A45" s="3"/>
      <c r="B45" s="1"/>
      <c r="C45" s="1"/>
      <c r="D45" s="1"/>
      <c r="E45" s="1"/>
      <c r="F45" s="1"/>
      <c r="G45" s="1"/>
      <c r="H45" s="1"/>
      <c r="I45" s="1"/>
      <c r="J45" s="1"/>
    </row>
    <row r="46" spans="1:10" ht="17.5" x14ac:dyDescent="0.35">
      <c r="A46" s="3"/>
      <c r="B46" s="1"/>
      <c r="C46" s="1"/>
      <c r="D46" s="1"/>
      <c r="E46" s="1"/>
      <c r="F46" s="1"/>
      <c r="G46" s="1"/>
      <c r="H46" s="1"/>
      <c r="I46" s="1"/>
      <c r="J46" s="1"/>
    </row>
    <row r="47" spans="1:10" ht="17.5" x14ac:dyDescent="0.35">
      <c r="A47" s="3"/>
      <c r="B47" s="1"/>
      <c r="C47" s="1"/>
      <c r="D47" s="1"/>
      <c r="E47" s="1"/>
      <c r="F47" s="1"/>
      <c r="G47" s="1"/>
      <c r="H47" s="1"/>
      <c r="I47" s="1"/>
      <c r="J47" s="1"/>
    </row>
    <row r="48" spans="1:10" ht="17.5" x14ac:dyDescent="0.35">
      <c r="A48" s="3"/>
      <c r="B48" s="1"/>
      <c r="C48" s="1"/>
      <c r="D48" s="1"/>
      <c r="E48" s="1"/>
      <c r="F48" s="1"/>
      <c r="G48" s="1"/>
      <c r="H48" s="1"/>
      <c r="I48" s="1"/>
      <c r="J48" s="1"/>
    </row>
    <row r="49" spans="1:10" ht="17.5" x14ac:dyDescent="0.35">
      <c r="A49" s="3"/>
      <c r="B49" s="1"/>
      <c r="C49" s="1"/>
      <c r="D49" s="1"/>
      <c r="E49" s="1"/>
      <c r="F49" s="1"/>
      <c r="G49" s="1"/>
      <c r="H49" s="1"/>
      <c r="I49" s="1"/>
      <c r="J49" s="1"/>
    </row>
    <row r="50" spans="1:10" ht="17.5" x14ac:dyDescent="0.35">
      <c r="A50" s="3"/>
      <c r="B50" s="1"/>
      <c r="C50" s="1"/>
      <c r="D50" s="1"/>
      <c r="E50" s="1"/>
      <c r="F50" s="1"/>
      <c r="G50" s="1"/>
      <c r="H50" s="1"/>
      <c r="I50" s="1"/>
      <c r="J50" s="1"/>
    </row>
    <row r="51" spans="1:10" ht="17.5" x14ac:dyDescent="0.35">
      <c r="A51" s="3"/>
      <c r="B51" s="1"/>
      <c r="C51" s="1"/>
      <c r="D51" s="1"/>
      <c r="E51" s="1"/>
      <c r="F51" s="1"/>
      <c r="G51" s="1"/>
      <c r="H51" s="1"/>
      <c r="I51" s="1"/>
      <c r="J51" s="1"/>
    </row>
    <row r="52" spans="1:10" ht="17.5" x14ac:dyDescent="0.35">
      <c r="A52" s="3"/>
      <c r="B52" s="1"/>
      <c r="C52" s="1"/>
      <c r="D52" s="1"/>
      <c r="E52" s="1"/>
      <c r="F52" s="1"/>
      <c r="G52" s="1"/>
      <c r="H52" s="1"/>
      <c r="I52" s="1"/>
      <c r="J52" s="1"/>
    </row>
    <row r="53" spans="1:10" ht="17.5" x14ac:dyDescent="0.35">
      <c r="A53" s="3"/>
      <c r="B53" s="1"/>
      <c r="C53" s="1"/>
      <c r="D53" s="1"/>
      <c r="E53" s="1"/>
      <c r="F53" s="1"/>
      <c r="G53" s="1"/>
      <c r="H53" s="1"/>
      <c r="I53" s="1"/>
      <c r="J53" s="1"/>
    </row>
    <row r="54" spans="1:10" ht="17.5" x14ac:dyDescent="0.35">
      <c r="A54" s="3"/>
      <c r="B54" s="1"/>
      <c r="C54" s="1"/>
      <c r="D54" s="1"/>
      <c r="E54" s="1"/>
      <c r="F54" s="1"/>
      <c r="G54" s="1"/>
      <c r="H54" s="1"/>
      <c r="I54" s="1"/>
      <c r="J54" s="1"/>
    </row>
    <row r="55" spans="1:10" ht="17.5" x14ac:dyDescent="0.35">
      <c r="A55" s="3"/>
      <c r="B55" s="1"/>
      <c r="C55" s="1"/>
      <c r="D55" s="1"/>
      <c r="E55" s="1"/>
      <c r="F55" s="1"/>
      <c r="G55" s="1"/>
      <c r="H55" s="1"/>
      <c r="I55" s="1"/>
      <c r="J55" s="1"/>
    </row>
    <row r="56" spans="1:10" ht="17.5" x14ac:dyDescent="0.35">
      <c r="A56" s="3"/>
      <c r="B56" s="1"/>
      <c r="C56" s="1"/>
      <c r="D56" s="1"/>
      <c r="E56" s="1"/>
      <c r="F56" s="1"/>
      <c r="G56" s="1"/>
      <c r="H56" s="1"/>
      <c r="I56" s="1"/>
      <c r="J56" s="1"/>
    </row>
    <row r="57" spans="1:10" ht="17.5" x14ac:dyDescent="0.35">
      <c r="A57" s="3"/>
      <c r="B57" s="1"/>
      <c r="C57" s="1"/>
      <c r="D57" s="1"/>
      <c r="E57" s="1"/>
      <c r="F57" s="1"/>
      <c r="G57" s="1"/>
      <c r="H57" s="1"/>
      <c r="I57" s="1"/>
      <c r="J57" s="1"/>
    </row>
    <row r="58" spans="1:10" ht="17.5" x14ac:dyDescent="0.35">
      <c r="A58" s="3"/>
      <c r="B58" s="1"/>
      <c r="C58" s="1"/>
      <c r="D58" s="1"/>
      <c r="E58" s="1"/>
      <c r="F58" s="1"/>
      <c r="G58" s="1"/>
      <c r="H58" s="1"/>
      <c r="I58" s="1"/>
      <c r="J58" s="1"/>
    </row>
    <row r="59" spans="1:10" ht="18" x14ac:dyDescent="0.4">
      <c r="A59" s="4"/>
      <c r="B59" s="1"/>
      <c r="C59" s="1"/>
      <c r="D59" s="1"/>
      <c r="E59" s="1"/>
      <c r="F59" s="1"/>
      <c r="G59" s="1"/>
      <c r="H59" s="1"/>
      <c r="I59" s="1"/>
      <c r="J59" s="1"/>
    </row>
  </sheetData>
  <mergeCells count="6">
    <mergeCell ref="A19:J19"/>
    <mergeCell ref="A20:J20"/>
    <mergeCell ref="A1:J1"/>
    <mergeCell ref="A2:J2"/>
    <mergeCell ref="A17:J17"/>
    <mergeCell ref="B18:J18"/>
  </mergeCells>
  <pageMargins left="0.7" right="0.7" top="0.75" bottom="0.75" header="0.3" footer="0.3"/>
  <ignoredErrors>
    <ignoredError sqref="F16 H16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US Totals</vt:lpstr>
      <vt:lpstr>Boston Region 1</vt:lpstr>
      <vt:lpstr>Philadelphia Region 2</vt:lpstr>
      <vt:lpstr>Atlanta Region 3</vt:lpstr>
      <vt:lpstr>Dallas Region 4</vt:lpstr>
      <vt:lpstr>Chicago Region 5</vt:lpstr>
      <vt:lpstr>San Francisco Region 6</vt:lpstr>
    </vt:vector>
  </TitlesOfParts>
  <Company>Department of Labor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Rodall, Valerie - ETA</dc:creator>
  <cp:lastModifiedBy>Rodall, Valerie - ETA</cp:lastModifiedBy>
  <dcterms:created xsi:type="dcterms:W3CDTF">2018-10-12T18:31:49Z</dcterms:created>
  <dcterms:modified xsi:type="dcterms:W3CDTF">2021-11-02T13:10:24Z</dcterms:modified>
</cp:coreProperties>
</file>