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21\"/>
    </mc:Choice>
  </mc:AlternateContent>
  <bookViews>
    <workbookView xWindow="0" yWindow="0" windowWidth="15360" windowHeight="77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5" l="1"/>
  <c r="J17" i="5"/>
  <c r="J16" i="5"/>
  <c r="J15" i="5"/>
  <c r="J14" i="5"/>
  <c r="J13" i="5"/>
  <c r="J12" i="5"/>
  <c r="J11" i="5"/>
  <c r="J10" i="5"/>
  <c r="J9" i="5"/>
  <c r="J8" i="5"/>
  <c r="K9" i="1" l="1"/>
  <c r="J61" i="1"/>
  <c r="H61" i="1"/>
  <c r="F61" i="1"/>
  <c r="E61" i="1"/>
  <c r="D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8" i="1"/>
  <c r="G61" i="1" l="1"/>
  <c r="I61" i="1"/>
  <c r="K61" i="1"/>
  <c r="C61" i="1" s="1"/>
  <c r="I19" i="5" l="1"/>
  <c r="J15" i="4"/>
  <c r="J14" i="4"/>
  <c r="J13" i="4"/>
  <c r="J12" i="4"/>
  <c r="J11" i="4"/>
  <c r="J10" i="4"/>
  <c r="J8" i="4"/>
  <c r="J9" i="4"/>
  <c r="J14" i="7" l="1"/>
  <c r="J8" i="3"/>
  <c r="J9" i="3"/>
  <c r="J12" i="7" l="1"/>
  <c r="J15" i="6" l="1"/>
  <c r="J12" i="3"/>
  <c r="J14" i="2" l="1"/>
  <c r="J15" i="7" l="1"/>
  <c r="J13" i="7"/>
  <c r="J11" i="7"/>
  <c r="J10" i="7"/>
  <c r="J9" i="7"/>
  <c r="J8" i="7"/>
  <c r="J17" i="6"/>
  <c r="J16" i="6"/>
  <c r="J14" i="6"/>
  <c r="J13" i="6"/>
  <c r="J12" i="6"/>
  <c r="J11" i="6"/>
  <c r="J10" i="6"/>
  <c r="J9" i="6"/>
  <c r="J8" i="6"/>
  <c r="J13" i="3"/>
  <c r="J11" i="3"/>
  <c r="J10" i="3"/>
  <c r="J17" i="2"/>
  <c r="J16" i="2"/>
  <c r="J15" i="2"/>
  <c r="J13" i="2"/>
  <c r="J12" i="2"/>
  <c r="J11" i="2"/>
  <c r="J10" i="2"/>
  <c r="J9" i="2"/>
  <c r="J8" i="2"/>
  <c r="C14" i="3" l="1"/>
  <c r="D14" i="3"/>
  <c r="E14" i="3"/>
  <c r="G14" i="3"/>
  <c r="I14" i="3"/>
  <c r="J14" i="3" l="1"/>
  <c r="B14" i="3" s="1"/>
  <c r="F14" i="3"/>
  <c r="H14" i="3"/>
  <c r="J16" i="7" l="1"/>
  <c r="I16" i="7"/>
  <c r="G16" i="7"/>
  <c r="E16" i="7"/>
  <c r="D16" i="7"/>
  <c r="C16" i="7"/>
  <c r="J18" i="6"/>
  <c r="I18" i="6"/>
  <c r="G18" i="6"/>
  <c r="E18" i="6"/>
  <c r="D18" i="6"/>
  <c r="C18" i="6"/>
  <c r="J19" i="5"/>
  <c r="G19" i="5"/>
  <c r="E19" i="5"/>
  <c r="D19" i="5"/>
  <c r="C19" i="5"/>
  <c r="J16" i="4"/>
  <c r="I16" i="4"/>
  <c r="G16" i="4"/>
  <c r="E16" i="4"/>
  <c r="D16" i="4"/>
  <c r="C16" i="4"/>
  <c r="J18" i="2"/>
  <c r="I18" i="2"/>
  <c r="G18" i="2"/>
  <c r="E18" i="2"/>
  <c r="D18" i="2"/>
  <c r="C18" i="2"/>
  <c r="F19" i="5" l="1"/>
  <c r="H16" i="4"/>
  <c r="B18" i="6"/>
  <c r="B18" i="2"/>
  <c r="F16" i="7"/>
  <c r="H16" i="7"/>
  <c r="H19" i="5"/>
  <c r="B19" i="5"/>
  <c r="B16" i="4"/>
  <c r="F16" i="4"/>
  <c r="F18" i="2"/>
  <c r="B16" i="7"/>
  <c r="F18" i="6"/>
  <c r="H18" i="6"/>
  <c r="H18" i="2"/>
</calcChain>
</file>

<file path=xl/sharedStrings.xml><?xml version="1.0" encoding="utf-8"?>
<sst xmlns="http://schemas.openxmlformats.org/spreadsheetml/2006/main" count="457" uniqueCount="98">
  <si>
    <t>Lower Authority Appeals, Case Aging</t>
  </si>
  <si>
    <t>Total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</si>
  <si>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</si>
  <si>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</si>
  <si>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</si>
  <si>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</si>
  <si>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</si>
  <si>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</si>
  <si>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</si>
  <si>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</si>
  <si>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</si>
  <si>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</si>
  <si>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</si>
  <si>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</si>
  <si>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</si>
  <si>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</si>
  <si>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</si>
  <si>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</si>
  <si>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</si>
  <si>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</si>
  <si>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</si>
  <si>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</si>
  <si>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</si>
  <si>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</si>
  <si>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</si>
  <si>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</si>
  <si>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</si>
  <si>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</si>
  <si>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</si>
  <si>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</si>
  <si>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</si>
  <si>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</si>
  <si>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</si>
  <si>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</si>
  <si>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</si>
  <si>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</si>
  <si>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</si>
  <si>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</si>
  <si>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</si>
  <si>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</si>
  <si>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</si>
  <si>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</si>
  <si>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</si>
  <si>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</si>
  <si>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</si>
  <si>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</si>
  <si>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</si>
  <si>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</si>
  <si>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</si>
  <si>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</si>
  <si>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</si>
  <si>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</si>
  <si>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</si>
  <si>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</si>
  <si>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</si>
  <si>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</si>
  <si>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</si>
  <si>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</si>
  <si>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</si>
  <si>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</si>
  <si>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</si>
  <si>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</si>
  <si>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</si>
  <si>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</si>
  <si>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</si>
  <si>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</si>
  <si>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</si>
  <si>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</si>
  <si>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</si>
  <si>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</si>
  <si>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</si>
  <si>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</si>
  <si>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</si>
  <si>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</si>
  <si>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</si>
  <si>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</si>
  <si>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</si>
  <si>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</si>
  <si>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</si>
  <si>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</si>
  <si>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</si>
  <si>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</si>
  <si>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</si>
  <si>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</si>
  <si>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</si>
  <si>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</si>
  <si>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Notes:</t>
  </si>
  <si>
    <t>:  Missing data</t>
  </si>
  <si>
    <t>Source:  ETA 9055L Report</t>
  </si>
  <si>
    <t>9055L Report - US Totals</t>
  </si>
  <si>
    <t>9055L Report - Region 1</t>
  </si>
  <si>
    <t>9055L Report - Region 2</t>
  </si>
  <si>
    <t>9055L Report - Region 3</t>
  </si>
  <si>
    <t>9055L Report - Region 4</t>
  </si>
  <si>
    <t>9055L Report - Region 5</t>
  </si>
  <si>
    <t>9055L Report - Region 6</t>
  </si>
  <si>
    <t xml:space="preserve">Prepared by Office of Unemployment Insurance, Division of Performance Management 12/15/2021.  </t>
  </si>
  <si>
    <t>Prepared by Office of Unemployment Insurance, Division of Performance Management 12/15/2021.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</si>
</sst>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21">
    <xf numFmtId="0" fontId="0" fillId="0" borderId="0" xfId="0"/>
    <xf numFmtId="0" fontId="0" fillId="0" borderId="0" xfId="0" applyBorder="1"/>
    <xf numFmtId="0" fontId="4" fillId="0" borderId="1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3" fontId="4" fillId="0" borderId="27" xfId="1" applyNumberFormat="1" applyFont="1" applyFill="1" applyBorder="1" applyAlignment="1">
      <alignment horizontal="center"/>
    </xf>
    <xf numFmtId="3" fontId="4" fillId="0" borderId="10" xfId="1" applyNumberFormat="1" applyFont="1" applyFill="1" applyBorder="1"/>
    <xf numFmtId="164" fontId="4" fillId="0" borderId="10" xfId="0" applyNumberFormat="1" applyFont="1" applyFill="1" applyBorder="1"/>
    <xf numFmtId="3" fontId="4" fillId="0" borderId="8" xfId="1" applyNumberFormat="1" applyFont="1" applyFill="1" applyBorder="1"/>
    <xf numFmtId="164" fontId="4" fillId="0" borderId="8" xfId="0" applyNumberFormat="1" applyFont="1" applyFill="1" applyBorder="1"/>
    <xf numFmtId="3" fontId="4" fillId="0" borderId="8" xfId="0" applyNumberFormat="1" applyFont="1" applyFill="1" applyBorder="1"/>
    <xf numFmtId="3" fontId="6" fillId="0" borderId="18" xfId="0" applyNumberFormat="1" applyFont="1" applyBorder="1"/>
    <xf numFmtId="3" fontId="4" fillId="0" borderId="16" xfId="1" applyNumberFormat="1" applyFont="1" applyFill="1" applyBorder="1"/>
    <xf numFmtId="164" fontId="4" fillId="0" borderId="16" xfId="0" applyNumberFormat="1" applyFont="1" applyFill="1" applyBorder="1"/>
    <xf numFmtId="3" fontId="4" fillId="0" borderId="16" xfId="0" applyNumberFormat="1" applyFont="1" applyFill="1" applyBorder="1"/>
    <xf numFmtId="3" fontId="4" fillId="0" borderId="19" xfId="1" applyNumberFormat="1" applyFont="1" applyFill="1" applyBorder="1"/>
    <xf numFmtId="164" fontId="4" fillId="0" borderId="19" xfId="0" applyNumberFormat="1" applyFont="1" applyFill="1" applyBorder="1"/>
    <xf numFmtId="3" fontId="4" fillId="0" borderId="19" xfId="0" applyNumberFormat="1" applyFont="1" applyFill="1" applyBorder="1"/>
    <xf numFmtId="0" fontId="2" fillId="4" borderId="9" xfId="0" applyFont="1" applyFill="1" applyBorder="1" applyAlignment="1">
      <alignment horizontal="center" wrapText="1"/>
    </xf>
    <xf numFmtId="1" fontId="3" fillId="4" borderId="6" xfId="0" applyNumberFormat="1" applyFont="1" applyFill="1" applyBorder="1"/>
    <xf numFmtId="3" fontId="3" fillId="4" borderId="9" xfId="0" applyNumberFormat="1" applyFont="1" applyFill="1" applyBorder="1"/>
    <xf numFmtId="3" fontId="3" fillId="4" borderId="6" xfId="0" applyNumberFormat="1" applyFont="1" applyFill="1" applyBorder="1"/>
    <xf numFmtId="164" fontId="3" fillId="4" borderId="6" xfId="0" applyNumberFormat="1" applyFont="1" applyFill="1" applyBorder="1"/>
    <xf numFmtId="3" fontId="3" fillId="4" borderId="7" xfId="0" applyNumberFormat="1" applyFont="1" applyFill="1" applyBorder="1"/>
    <xf numFmtId="1" fontId="3" fillId="4" borderId="5" xfId="0" applyNumberFormat="1" applyFont="1" applyFill="1" applyBorder="1"/>
    <xf numFmtId="3" fontId="3" fillId="4" borderId="5" xfId="0" applyNumberFormat="1" applyFont="1" applyFill="1" applyBorder="1"/>
    <xf numFmtId="164" fontId="3" fillId="4" borderId="5" xfId="0" applyNumberFormat="1" applyFont="1" applyFill="1" applyBorder="1"/>
    <xf numFmtId="1" fontId="3" fillId="4" borderId="20" xfId="0" applyNumberFormat="1" applyFont="1" applyFill="1" applyBorder="1"/>
    <xf numFmtId="0" fontId="2" fillId="4" borderId="5" xfId="0" applyFont="1" applyFill="1" applyBorder="1" applyAlignment="1">
      <alignment horizontal="center" wrapText="1"/>
    </xf>
    <xf numFmtId="1" fontId="3" fillId="4" borderId="9" xfId="0" applyNumberFormat="1" applyFont="1" applyFill="1" applyBorder="1"/>
    <xf numFmtId="164" fontId="3" fillId="4" borderId="9" xfId="0" applyNumberFormat="1" applyFont="1" applyFill="1" applyBorder="1"/>
    <xf numFmtId="0" fontId="0" fillId="2" borderId="3" xfId="0" applyFill="1" applyBorder="1"/>
    <xf numFmtId="0" fontId="4" fillId="2" borderId="3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3" fontId="3" fillId="4" borderId="26" xfId="0" applyNumberFormat="1" applyFont="1" applyFill="1" applyBorder="1"/>
    <xf numFmtId="3" fontId="6" fillId="0" borderId="18" xfId="0" applyNumberFormat="1" applyFont="1" applyFill="1" applyBorder="1"/>
    <xf numFmtId="3" fontId="6" fillId="0" borderId="28" xfId="0" applyNumberFormat="1" applyFont="1" applyFill="1" applyBorder="1"/>
    <xf numFmtId="0" fontId="0" fillId="4" borderId="1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0" fillId="4" borderId="1" xfId="0" applyFont="1" applyFill="1" applyBorder="1"/>
    <xf numFmtId="0" fontId="4" fillId="4" borderId="24" xfId="0" applyFont="1" applyFill="1" applyBorder="1" applyAlignment="1">
      <alignment horizontal="center"/>
    </xf>
    <xf numFmtId="0" fontId="0" fillId="4" borderId="2" xfId="0" applyFont="1" applyFill="1" applyBorder="1"/>
    <xf numFmtId="0" fontId="4" fillId="4" borderId="25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3" fontId="4" fillId="0" borderId="30" xfId="0" applyNumberFormat="1" applyFont="1" applyFill="1" applyBorder="1"/>
    <xf numFmtId="3" fontId="4" fillId="0" borderId="31" xfId="0" applyNumberFormat="1" applyFont="1" applyFill="1" applyBorder="1"/>
    <xf numFmtId="0" fontId="2" fillId="4" borderId="13" xfId="0" applyFont="1" applyFill="1" applyBorder="1" applyAlignment="1">
      <alignment horizontal="center" wrapText="1"/>
    </xf>
    <xf numFmtId="1" fontId="3" fillId="4" borderId="14" xfId="0" applyNumberFormat="1" applyFont="1" applyFill="1" applyBorder="1"/>
    <xf numFmtId="3" fontId="3" fillId="4" borderId="13" xfId="0" applyNumberFormat="1" applyFont="1" applyFill="1" applyBorder="1"/>
    <xf numFmtId="3" fontId="3" fillId="4" borderId="14" xfId="0" applyNumberFormat="1" applyFont="1" applyFill="1" applyBorder="1"/>
    <xf numFmtId="164" fontId="3" fillId="4" borderId="14" xfId="0" applyNumberFormat="1" applyFont="1" applyFill="1" applyBorder="1"/>
    <xf numFmtId="0" fontId="4" fillId="0" borderId="32" xfId="0" applyFont="1" applyFill="1" applyBorder="1" applyAlignment="1">
      <alignment horizontal="center"/>
    </xf>
    <xf numFmtId="3" fontId="4" fillId="0" borderId="33" xfId="0" applyNumberFormat="1" applyFont="1" applyFill="1" applyBorder="1"/>
    <xf numFmtId="3" fontId="6" fillId="0" borderId="34" xfId="0" applyNumberFormat="1" applyFont="1" applyFill="1" applyBorder="1"/>
    <xf numFmtId="1" fontId="3" fillId="4" borderId="35" xfId="0" applyNumberFormat="1" applyFont="1" applyFill="1" applyBorder="1"/>
    <xf numFmtId="3" fontId="3" fillId="4" borderId="36" xfId="0" applyNumberFormat="1" applyFont="1" applyFill="1" applyBorder="1"/>
    <xf numFmtId="164" fontId="3" fillId="4" borderId="36" xfId="0" applyNumberFormat="1" applyFont="1" applyFill="1" applyBorder="1"/>
    <xf numFmtId="3" fontId="3" fillId="4" borderId="37" xfId="0" applyNumberFormat="1" applyFont="1" applyFill="1" applyBorder="1"/>
    <xf numFmtId="0" fontId="3" fillId="4" borderId="4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3" fontId="6" fillId="4" borderId="3" xfId="0" applyNumberFormat="1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3" fontId="3" fillId="4" borderId="38" xfId="0" applyNumberFormat="1" applyFont="1" applyFill="1" applyBorder="1"/>
    <xf numFmtId="3" fontId="3" fillId="4" borderId="35" xfId="0" applyNumberFormat="1" applyFont="1" applyFill="1" applyBorder="1"/>
    <xf numFmtId="164" fontId="4" fillId="0" borderId="39" xfId="0" applyNumberFormat="1" applyFont="1" applyFill="1" applyBorder="1"/>
    <xf numFmtId="0" fontId="4" fillId="0" borderId="10" xfId="0" applyFont="1" applyFill="1" applyBorder="1" applyAlignment="1">
      <alignment horizontal="center"/>
    </xf>
    <xf numFmtId="3" fontId="4" fillId="2" borderId="8" xfId="1" applyNumberFormat="1" applyFont="1" applyFill="1" applyBorder="1"/>
    <xf numFmtId="164" fontId="4" fillId="2" borderId="8" xfId="0" applyNumberFormat="1" applyFont="1" applyFill="1" applyBorder="1"/>
    <xf numFmtId="3" fontId="6" fillId="2" borderId="18" xfId="0" applyNumberFormat="1" applyFont="1" applyFill="1" applyBorder="1"/>
    <xf numFmtId="0" fontId="4" fillId="2" borderId="17" xfId="0" applyFont="1" applyFill="1" applyBorder="1" applyAlignment="1">
      <alignment horizontal="center"/>
    </xf>
    <xf numFmtId="3" fontId="4" fillId="2" borderId="30" xfId="0" applyNumberFormat="1" applyFont="1" applyFill="1" applyBorder="1"/>
    <xf numFmtId="0" fontId="4" fillId="2" borderId="2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3" fontId="4" fillId="2" borderId="8" xfId="0" applyNumberFormat="1" applyFont="1" applyFill="1" applyBorder="1"/>
    <xf numFmtId="0" fontId="7" fillId="0" borderId="3" xfId="0" applyFont="1" applyBorder="1"/>
    <xf numFmtId="0" fontId="7" fillId="0" borderId="0" xfId="0" applyFont="1" applyBorder="1"/>
    <xf numFmtId="0" fontId="7" fillId="0" borderId="25" xfId="0" applyFont="1" applyBorder="1"/>
    <xf numFmtId="0" fontId="7" fillId="0" borderId="4" xfId="0" applyFont="1" applyBorder="1"/>
    <xf numFmtId="0" fontId="7" fillId="0" borderId="14" xfId="0" applyFont="1" applyBorder="1"/>
    <xf numFmtId="0" fontId="7" fillId="0" borderId="26" xfId="0" applyFon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3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9" fillId="0" borderId="3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25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9" fillId="0" borderId="14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9" fillId="0" borderId="25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8" fillId="0" borderId="25" xfId="0" applyFont="1" applyFill="1" applyBorder="1" applyAlignment="1">
      <alignment horizontal="left" wrapText="1"/>
    </xf>
    <xf numFmtId="0" fontId="4" fillId="0" borderId="15" xfId="0" applyFont="1" applyFill="1" applyBorder="1" applyAlignment="1">
      <alignment horizontal="center"/>
    </xf>
    <xf numFmtId="3" fontId="4" fillId="0" borderId="29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6.26953125" customWidth="1"/>
  </cols>
  <sheetData>
    <row r="1" spans="1:11" ht="23.5" thickBot="1" x14ac:dyDescent="0.55000000000000004">
      <c r="A1" s="97" t="s">
        <v>0</v>
      </c>
      <c r="B1" s="98"/>
      <c r="C1" s="98"/>
      <c r="D1" s="98"/>
      <c r="E1" s="98"/>
      <c r="F1" s="98"/>
      <c r="G1" s="98"/>
      <c r="H1" s="98"/>
      <c r="I1" s="98"/>
      <c r="J1" s="98"/>
      <c r="K1" s="99"/>
    </row>
    <row r="2" spans="1:11" ht="18" thickBot="1" x14ac:dyDescent="0.4">
      <c r="A2" s="100" t="s">
        <v>89</v>
      </c>
      <c r="B2" s="101"/>
      <c r="C2" s="101"/>
      <c r="D2" s="101"/>
      <c r="E2" s="101"/>
      <c r="F2" s="101"/>
      <c r="G2" s="101"/>
      <c r="H2" s="101"/>
      <c r="I2" s="101"/>
      <c r="J2" s="101"/>
      <c r="K2" s="102"/>
    </row>
    <row r="3" spans="1:11" ht="17.5" x14ac:dyDescent="0.35">
      <c r="A3" s="42"/>
      <c r="B3" s="42"/>
      <c r="C3" s="43" t="s">
        <v>22</v>
      </c>
      <c r="D3" s="44" t="s">
        <v>1</v>
      </c>
      <c r="E3" s="43"/>
      <c r="F3" s="44"/>
      <c r="G3" s="43" t="s">
        <v>28</v>
      </c>
      <c r="H3" s="44"/>
      <c r="I3" s="43" t="s">
        <v>28</v>
      </c>
      <c r="J3" s="44" t="s">
        <v>21</v>
      </c>
      <c r="K3" s="45" t="s">
        <v>26</v>
      </c>
    </row>
    <row r="4" spans="1:11" ht="17.5" x14ac:dyDescent="0.35">
      <c r="A4" s="46"/>
      <c r="B4" s="46"/>
      <c r="C4" s="47" t="s">
        <v>23</v>
      </c>
      <c r="D4" s="48" t="s">
        <v>24</v>
      </c>
      <c r="E4" s="47" t="s">
        <v>2</v>
      </c>
      <c r="F4" s="48" t="s">
        <v>2</v>
      </c>
      <c r="G4" s="47" t="s">
        <v>18</v>
      </c>
      <c r="H4" s="48" t="s">
        <v>2</v>
      </c>
      <c r="I4" s="47" t="s">
        <v>18</v>
      </c>
      <c r="J4" s="48" t="s">
        <v>4</v>
      </c>
      <c r="K4" s="49" t="s">
        <v>3</v>
      </c>
    </row>
    <row r="5" spans="1:11" ht="17.5" x14ac:dyDescent="0.35">
      <c r="A5" s="46"/>
      <c r="B5" s="46"/>
      <c r="C5" s="47" t="s">
        <v>20</v>
      </c>
      <c r="D5" s="48" t="s">
        <v>2</v>
      </c>
      <c r="E5" s="47" t="s">
        <v>4</v>
      </c>
      <c r="F5" s="48" t="s">
        <v>4</v>
      </c>
      <c r="G5" s="47" t="s">
        <v>4</v>
      </c>
      <c r="H5" s="48" t="s">
        <v>4</v>
      </c>
      <c r="I5" s="47" t="s">
        <v>4</v>
      </c>
      <c r="J5" s="48" t="s">
        <v>25</v>
      </c>
      <c r="K5" s="49" t="s">
        <v>27</v>
      </c>
    </row>
    <row r="6" spans="1:11" ht="17.5" x14ac:dyDescent="0.35">
      <c r="A6" s="46"/>
      <c r="B6" s="46"/>
      <c r="C6" s="47" t="s">
        <v>4</v>
      </c>
      <c r="D6" s="48" t="s">
        <v>4</v>
      </c>
      <c r="E6" s="47" t="s">
        <v>5</v>
      </c>
      <c r="F6" s="48" t="s">
        <v>6</v>
      </c>
      <c r="G6" s="47" t="s">
        <v>7</v>
      </c>
      <c r="H6" s="48" t="s">
        <v>8</v>
      </c>
      <c r="I6" s="47" t="s">
        <v>84</v>
      </c>
      <c r="J6" s="48" t="s">
        <v>9</v>
      </c>
      <c r="K6" s="49" t="s">
        <v>4</v>
      </c>
    </row>
    <row r="7" spans="1:11" ht="18" thickBot="1" x14ac:dyDescent="0.4">
      <c r="A7" s="77" t="s">
        <v>17</v>
      </c>
      <c r="B7" s="50" t="s">
        <v>85</v>
      </c>
      <c r="C7" s="47" t="s">
        <v>10</v>
      </c>
      <c r="D7" s="48" t="s">
        <v>11</v>
      </c>
      <c r="E7" s="47" t="s">
        <v>12</v>
      </c>
      <c r="F7" s="48" t="s">
        <v>13</v>
      </c>
      <c r="G7" s="47" t="s">
        <v>14</v>
      </c>
      <c r="H7" s="48" t="s">
        <v>15</v>
      </c>
      <c r="I7" s="47" t="s">
        <v>14</v>
      </c>
      <c r="J7" s="48" t="s">
        <v>16</v>
      </c>
      <c r="K7" s="49" t="s">
        <v>19</v>
      </c>
    </row>
    <row r="8" spans="1:11" ht="17.5" x14ac:dyDescent="0.35">
      <c r="A8" s="9" t="s">
        <v>29</v>
      </c>
      <c r="B8" s="38">
        <v>6</v>
      </c>
      <c r="C8" s="17">
        <v>103</v>
      </c>
      <c r="D8" s="17">
        <v>1073</v>
      </c>
      <c r="E8" s="17">
        <v>102</v>
      </c>
      <c r="F8" s="17">
        <v>94</v>
      </c>
      <c r="G8" s="18">
        <v>8.7999999999999995E-2</v>
      </c>
      <c r="H8" s="17">
        <v>867</v>
      </c>
      <c r="I8" s="18">
        <v>0.80800000000000005</v>
      </c>
      <c r="J8" s="19">
        <v>10</v>
      </c>
      <c r="K8" s="41">
        <f>D8*C8</f>
        <v>110519</v>
      </c>
    </row>
    <row r="9" spans="1:11" ht="17.5" x14ac:dyDescent="0.35">
      <c r="A9" s="5" t="s">
        <v>30</v>
      </c>
      <c r="B9" s="8">
        <v>3</v>
      </c>
      <c r="C9" s="13">
        <v>418</v>
      </c>
      <c r="D9" s="13">
        <v>8571</v>
      </c>
      <c r="E9" s="13">
        <v>6</v>
      </c>
      <c r="F9" s="13">
        <v>6</v>
      </c>
      <c r="G9" s="14">
        <v>1E-3</v>
      </c>
      <c r="H9" s="13">
        <v>6</v>
      </c>
      <c r="I9" s="14">
        <v>1E-3</v>
      </c>
      <c r="J9" s="15">
        <v>8553</v>
      </c>
      <c r="K9" s="40">
        <f>D9*C9</f>
        <v>3582678</v>
      </c>
    </row>
    <row r="10" spans="1:11" ht="17.5" x14ac:dyDescent="0.35">
      <c r="A10" s="5" t="s">
        <v>31</v>
      </c>
      <c r="B10" s="8">
        <v>4</v>
      </c>
      <c r="C10" s="13">
        <v>149</v>
      </c>
      <c r="D10" s="13">
        <v>1648</v>
      </c>
      <c r="E10" s="13">
        <v>584</v>
      </c>
      <c r="F10" s="13">
        <v>85</v>
      </c>
      <c r="G10" s="14">
        <v>5.1999999999999998E-2</v>
      </c>
      <c r="H10" s="13">
        <v>969</v>
      </c>
      <c r="I10" s="14">
        <v>0.58799999999999997</v>
      </c>
      <c r="J10" s="15">
        <v>10</v>
      </c>
      <c r="K10" s="40">
        <f>D10*C10</f>
        <v>245552</v>
      </c>
    </row>
    <row r="11" spans="1:11" ht="17.5" x14ac:dyDescent="0.35">
      <c r="A11" s="5" t="s">
        <v>32</v>
      </c>
      <c r="B11" s="8">
        <v>6</v>
      </c>
      <c r="C11" s="13">
        <v>126</v>
      </c>
      <c r="D11" s="13">
        <v>4135</v>
      </c>
      <c r="E11" s="13">
        <v>66</v>
      </c>
      <c r="F11" s="13">
        <v>52</v>
      </c>
      <c r="G11" s="14">
        <v>1.2999999999999999E-2</v>
      </c>
      <c r="H11" s="13">
        <v>4005</v>
      </c>
      <c r="I11" s="14">
        <v>0.96899999999999997</v>
      </c>
      <c r="J11" s="15">
        <v>12</v>
      </c>
      <c r="K11" s="40">
        <f>D11*C11</f>
        <v>521010</v>
      </c>
    </row>
    <row r="12" spans="1:11" ht="17.5" x14ac:dyDescent="0.35">
      <c r="A12" s="5" t="s">
        <v>33</v>
      </c>
      <c r="B12" s="8">
        <v>6</v>
      </c>
      <c r="C12" s="13">
        <v>106</v>
      </c>
      <c r="D12" s="13">
        <v>82594</v>
      </c>
      <c r="E12" s="13">
        <v>8251</v>
      </c>
      <c r="F12" s="13">
        <v>6976</v>
      </c>
      <c r="G12" s="14">
        <v>8.4000000000000005E-2</v>
      </c>
      <c r="H12" s="13">
        <v>67303</v>
      </c>
      <c r="I12" s="14">
        <v>0.81499999999999995</v>
      </c>
      <c r="J12" s="15">
        <v>64</v>
      </c>
      <c r="K12" s="40">
        <f>D12*C12</f>
        <v>8754964</v>
      </c>
    </row>
    <row r="13" spans="1:11" ht="17.5" x14ac:dyDescent="0.35">
      <c r="A13" s="5" t="s">
        <v>34</v>
      </c>
      <c r="B13" s="8">
        <v>4</v>
      </c>
      <c r="C13" s="13">
        <v>75</v>
      </c>
      <c r="D13" s="13">
        <v>3039</v>
      </c>
      <c r="E13" s="13">
        <v>281</v>
      </c>
      <c r="F13" s="13">
        <v>243</v>
      </c>
      <c r="G13" s="14">
        <v>0.08</v>
      </c>
      <c r="H13" s="13">
        <v>2509</v>
      </c>
      <c r="I13" s="14">
        <v>0.82599999999999996</v>
      </c>
      <c r="J13" s="15">
        <v>6</v>
      </c>
      <c r="K13" s="40">
        <f>D13*C13</f>
        <v>227925</v>
      </c>
    </row>
    <row r="14" spans="1:11" ht="17.5" x14ac:dyDescent="0.35">
      <c r="A14" s="5" t="s">
        <v>35</v>
      </c>
      <c r="B14" s="8">
        <v>1</v>
      </c>
      <c r="C14" s="13">
        <v>148</v>
      </c>
      <c r="D14" s="13">
        <v>13667</v>
      </c>
      <c r="E14" s="13">
        <v>794</v>
      </c>
      <c r="F14" s="13">
        <v>890</v>
      </c>
      <c r="G14" s="14">
        <v>6.5000000000000002E-2</v>
      </c>
      <c r="H14" s="13">
        <v>10979</v>
      </c>
      <c r="I14" s="14">
        <v>0.80300000000000005</v>
      </c>
      <c r="J14" s="15">
        <v>1004</v>
      </c>
      <c r="K14" s="40">
        <f>D14*C14</f>
        <v>2022716</v>
      </c>
    </row>
    <row r="15" spans="1:11" ht="17.5" x14ac:dyDescent="0.35">
      <c r="A15" s="5" t="s">
        <v>36</v>
      </c>
      <c r="B15" s="8">
        <v>2</v>
      </c>
      <c r="C15" s="13">
        <v>35</v>
      </c>
      <c r="D15" s="13">
        <v>758</v>
      </c>
      <c r="E15" s="13">
        <v>365</v>
      </c>
      <c r="F15" s="13">
        <v>131</v>
      </c>
      <c r="G15" s="14">
        <v>0.17299999999999999</v>
      </c>
      <c r="H15" s="13">
        <v>258</v>
      </c>
      <c r="I15" s="14">
        <v>0.34</v>
      </c>
      <c r="J15" s="15">
        <v>4</v>
      </c>
      <c r="K15" s="40">
        <f>D15*C15</f>
        <v>26530</v>
      </c>
    </row>
    <row r="16" spans="1:11" ht="17.5" x14ac:dyDescent="0.35">
      <c r="A16" s="5" t="s">
        <v>37</v>
      </c>
      <c r="B16" s="8">
        <v>2</v>
      </c>
      <c r="C16" s="13">
        <v>63</v>
      </c>
      <c r="D16" s="13">
        <v>240</v>
      </c>
      <c r="E16" s="13">
        <v>157</v>
      </c>
      <c r="F16" s="13">
        <v>12</v>
      </c>
      <c r="G16" s="14">
        <v>0.05</v>
      </c>
      <c r="H16" s="13">
        <v>69</v>
      </c>
      <c r="I16" s="14">
        <v>0.28799999999999998</v>
      </c>
      <c r="J16" s="15">
        <v>2</v>
      </c>
      <c r="K16" s="40">
        <f>D16*C16</f>
        <v>15120</v>
      </c>
    </row>
    <row r="17" spans="1:11" ht="17.5" x14ac:dyDescent="0.35">
      <c r="A17" s="5" t="s">
        <v>38</v>
      </c>
      <c r="B17" s="8">
        <v>3</v>
      </c>
      <c r="C17" s="13">
        <v>77</v>
      </c>
      <c r="D17" s="13">
        <v>81226</v>
      </c>
      <c r="E17" s="13">
        <v>6315</v>
      </c>
      <c r="F17" s="13">
        <v>7476</v>
      </c>
      <c r="G17" s="14">
        <v>9.1999999999999998E-2</v>
      </c>
      <c r="H17" s="13">
        <v>66826</v>
      </c>
      <c r="I17" s="14">
        <v>0.82299999999999995</v>
      </c>
      <c r="J17" s="15">
        <v>609</v>
      </c>
      <c r="K17" s="40">
        <f>D17*C17</f>
        <v>6254402</v>
      </c>
    </row>
    <row r="18" spans="1:11" ht="17.5" x14ac:dyDescent="0.35">
      <c r="A18" s="5" t="s">
        <v>39</v>
      </c>
      <c r="B18" s="8">
        <v>3</v>
      </c>
      <c r="C18" s="13">
        <v>414</v>
      </c>
      <c r="D18" s="13">
        <v>2264</v>
      </c>
      <c r="E18" s="13">
        <v>70</v>
      </c>
      <c r="F18" s="13">
        <v>8</v>
      </c>
      <c r="G18" s="14">
        <v>4.0000000000000001E-3</v>
      </c>
      <c r="H18" s="13">
        <v>184</v>
      </c>
      <c r="I18" s="14">
        <v>8.1000000000000003E-2</v>
      </c>
      <c r="J18" s="15">
        <v>2002</v>
      </c>
      <c r="K18" s="40">
        <f>D18*C18</f>
        <v>937296</v>
      </c>
    </row>
    <row r="19" spans="1:11" ht="17.5" x14ac:dyDescent="0.35">
      <c r="A19" s="5" t="s">
        <v>40</v>
      </c>
      <c r="B19" s="8">
        <v>6</v>
      </c>
      <c r="C19" s="13">
        <v>194</v>
      </c>
      <c r="D19" s="13">
        <v>907</v>
      </c>
      <c r="E19" s="13">
        <v>256</v>
      </c>
      <c r="F19" s="13">
        <v>136</v>
      </c>
      <c r="G19" s="14">
        <v>0.15</v>
      </c>
      <c r="H19" s="13">
        <v>300</v>
      </c>
      <c r="I19" s="14">
        <v>0.33100000000000002</v>
      </c>
      <c r="J19" s="15">
        <v>215</v>
      </c>
      <c r="K19" s="40">
        <f>D19*C19</f>
        <v>175958</v>
      </c>
    </row>
    <row r="20" spans="1:11" ht="17.5" x14ac:dyDescent="0.35">
      <c r="A20" s="5" t="s">
        <v>41</v>
      </c>
      <c r="B20" s="8">
        <v>5</v>
      </c>
      <c r="C20" s="13">
        <v>53</v>
      </c>
      <c r="D20" s="13">
        <v>3139</v>
      </c>
      <c r="E20" s="13">
        <v>3</v>
      </c>
      <c r="F20" s="13">
        <v>902</v>
      </c>
      <c r="G20" s="14">
        <v>0.28699999999999998</v>
      </c>
      <c r="H20" s="13">
        <v>2226</v>
      </c>
      <c r="I20" s="14">
        <v>0.70899999999999996</v>
      </c>
      <c r="J20" s="15">
        <v>8</v>
      </c>
      <c r="K20" s="40">
        <f>D20*C20</f>
        <v>166367</v>
      </c>
    </row>
    <row r="21" spans="1:11" ht="17.5" x14ac:dyDescent="0.35">
      <c r="A21" s="5" t="s">
        <v>42</v>
      </c>
      <c r="B21" s="8">
        <v>6</v>
      </c>
      <c r="C21" s="13">
        <v>38</v>
      </c>
      <c r="D21" s="13">
        <v>843</v>
      </c>
      <c r="E21" s="13">
        <v>501</v>
      </c>
      <c r="F21" s="13">
        <v>172</v>
      </c>
      <c r="G21" s="14">
        <v>0.20399999999999999</v>
      </c>
      <c r="H21" s="13">
        <v>166</v>
      </c>
      <c r="I21" s="14">
        <v>0.19700000000000001</v>
      </c>
      <c r="J21" s="15">
        <v>4</v>
      </c>
      <c r="K21" s="40">
        <f>D21*C21</f>
        <v>32034</v>
      </c>
    </row>
    <row r="22" spans="1:11" ht="17.5" x14ac:dyDescent="0.35">
      <c r="A22" s="5" t="s">
        <v>43</v>
      </c>
      <c r="B22" s="8">
        <v>5</v>
      </c>
      <c r="C22" s="13">
        <v>71</v>
      </c>
      <c r="D22" s="13">
        <v>7921</v>
      </c>
      <c r="E22" s="13">
        <v>2330</v>
      </c>
      <c r="F22" s="13">
        <v>1403</v>
      </c>
      <c r="G22" s="14">
        <v>0.17699999999999999</v>
      </c>
      <c r="H22" s="13">
        <v>4113</v>
      </c>
      <c r="I22" s="14">
        <v>0.51900000000000002</v>
      </c>
      <c r="J22" s="15">
        <v>75</v>
      </c>
      <c r="K22" s="40">
        <f>D22*C22</f>
        <v>562391</v>
      </c>
    </row>
    <row r="23" spans="1:11" ht="17.5" x14ac:dyDescent="0.35">
      <c r="A23" s="5" t="s">
        <v>44</v>
      </c>
      <c r="B23" s="8">
        <v>5</v>
      </c>
      <c r="C23" s="13">
        <v>120</v>
      </c>
      <c r="D23" s="13">
        <v>12067</v>
      </c>
      <c r="E23" s="13">
        <v>1279</v>
      </c>
      <c r="F23" s="13">
        <v>964</v>
      </c>
      <c r="G23" s="14">
        <v>0.08</v>
      </c>
      <c r="H23" s="13">
        <v>9678</v>
      </c>
      <c r="I23" s="14">
        <v>0.80200000000000005</v>
      </c>
      <c r="J23" s="15">
        <v>146</v>
      </c>
      <c r="K23" s="40">
        <f>D23*C23</f>
        <v>1448040</v>
      </c>
    </row>
    <row r="24" spans="1:11" ht="17.5" x14ac:dyDescent="0.35">
      <c r="A24" s="5" t="s">
        <v>45</v>
      </c>
      <c r="B24" s="8">
        <v>5</v>
      </c>
      <c r="C24" s="13">
        <v>80</v>
      </c>
      <c r="D24" s="13">
        <v>867</v>
      </c>
      <c r="E24" s="13">
        <v>13</v>
      </c>
      <c r="F24" s="13">
        <v>9</v>
      </c>
      <c r="G24" s="14">
        <v>0.01</v>
      </c>
      <c r="H24" s="13">
        <v>845</v>
      </c>
      <c r="I24" s="14">
        <v>0.97499999999999998</v>
      </c>
      <c r="J24" s="15">
        <v>0</v>
      </c>
      <c r="K24" s="40">
        <f>D24*C24</f>
        <v>69360</v>
      </c>
    </row>
    <row r="25" spans="1:11" ht="17.5" x14ac:dyDescent="0.35">
      <c r="A25" s="5" t="s">
        <v>46</v>
      </c>
      <c r="B25" s="8">
        <v>3</v>
      </c>
      <c r="C25" s="13">
        <v>96</v>
      </c>
      <c r="D25" s="13">
        <v>5099</v>
      </c>
      <c r="E25" s="13">
        <v>1088</v>
      </c>
      <c r="F25" s="13">
        <v>682</v>
      </c>
      <c r="G25" s="14">
        <v>0.13400000000000001</v>
      </c>
      <c r="H25" s="13">
        <v>3270</v>
      </c>
      <c r="I25" s="14">
        <v>0.64100000000000001</v>
      </c>
      <c r="J25" s="15">
        <v>59</v>
      </c>
      <c r="K25" s="40">
        <f>D25*C25</f>
        <v>489504</v>
      </c>
    </row>
    <row r="26" spans="1:11" ht="17.5" x14ac:dyDescent="0.35">
      <c r="A26" s="5" t="s">
        <v>47</v>
      </c>
      <c r="B26" s="8">
        <v>4</v>
      </c>
      <c r="C26" s="13">
        <v>173</v>
      </c>
      <c r="D26" s="13">
        <v>16096</v>
      </c>
      <c r="E26" s="13">
        <v>1033</v>
      </c>
      <c r="F26" s="13">
        <v>494</v>
      </c>
      <c r="G26" s="14">
        <v>3.1E-2</v>
      </c>
      <c r="H26" s="13">
        <v>14223</v>
      </c>
      <c r="I26" s="14">
        <v>0.88400000000000001</v>
      </c>
      <c r="J26" s="15">
        <v>346</v>
      </c>
      <c r="K26" s="40">
        <f>D26*C26</f>
        <v>2784608</v>
      </c>
    </row>
    <row r="27" spans="1:11" ht="17.5" x14ac:dyDescent="0.35">
      <c r="A27" s="5" t="s">
        <v>48</v>
      </c>
      <c r="B27" s="8">
        <v>1</v>
      </c>
      <c r="C27" s="13">
        <v>199</v>
      </c>
      <c r="D27" s="13">
        <v>19657</v>
      </c>
      <c r="E27" s="13">
        <v>1695</v>
      </c>
      <c r="F27" s="13">
        <v>1035</v>
      </c>
      <c r="G27" s="14">
        <v>5.2999999999999999E-2</v>
      </c>
      <c r="H27" s="13">
        <v>13311</v>
      </c>
      <c r="I27" s="14">
        <v>0.67700000000000005</v>
      </c>
      <c r="J27" s="15">
        <v>3616</v>
      </c>
      <c r="K27" s="40">
        <f>D27*C27</f>
        <v>3911743</v>
      </c>
    </row>
    <row r="28" spans="1:11" ht="17.5" x14ac:dyDescent="0.35">
      <c r="A28" s="5" t="s">
        <v>49</v>
      </c>
      <c r="B28" s="8">
        <v>2</v>
      </c>
      <c r="C28" s="13">
        <v>95</v>
      </c>
      <c r="D28" s="13">
        <v>5864</v>
      </c>
      <c r="E28" s="13">
        <v>2736</v>
      </c>
      <c r="F28" s="13">
        <v>493</v>
      </c>
      <c r="G28" s="14">
        <v>8.4000000000000005E-2</v>
      </c>
      <c r="H28" s="13">
        <v>2335</v>
      </c>
      <c r="I28" s="14">
        <v>0.39800000000000002</v>
      </c>
      <c r="J28" s="15">
        <v>300</v>
      </c>
      <c r="K28" s="40">
        <f>D28*C28</f>
        <v>557080</v>
      </c>
    </row>
    <row r="29" spans="1:11" ht="17.5" x14ac:dyDescent="0.35">
      <c r="A29" s="5" t="s">
        <v>50</v>
      </c>
      <c r="B29" s="8">
        <v>1</v>
      </c>
      <c r="C29" s="13">
        <v>67</v>
      </c>
      <c r="D29" s="13">
        <v>1806</v>
      </c>
      <c r="E29" s="13">
        <v>570</v>
      </c>
      <c r="F29" s="13">
        <v>344</v>
      </c>
      <c r="G29" s="14">
        <v>0.19</v>
      </c>
      <c r="H29" s="13">
        <v>842</v>
      </c>
      <c r="I29" s="14">
        <v>0.46600000000000003</v>
      </c>
      <c r="J29" s="15">
        <v>50</v>
      </c>
      <c r="K29" s="40">
        <f>D29*C29</f>
        <v>121002</v>
      </c>
    </row>
    <row r="30" spans="1:11" ht="17.5" x14ac:dyDescent="0.35">
      <c r="A30" s="5" t="s">
        <v>51</v>
      </c>
      <c r="B30" s="8">
        <v>5</v>
      </c>
      <c r="C30" s="13">
        <v>41</v>
      </c>
      <c r="D30" s="13">
        <v>3843</v>
      </c>
      <c r="E30" s="13">
        <v>1255</v>
      </c>
      <c r="F30" s="13">
        <v>937</v>
      </c>
      <c r="G30" s="14">
        <v>0.24399999999999999</v>
      </c>
      <c r="H30" s="13">
        <v>1642</v>
      </c>
      <c r="I30" s="14">
        <v>0.42699999999999999</v>
      </c>
      <c r="J30" s="15">
        <v>9</v>
      </c>
      <c r="K30" s="40">
        <f>D30*C30</f>
        <v>157563</v>
      </c>
    </row>
    <row r="31" spans="1:11" ht="17.5" x14ac:dyDescent="0.35">
      <c r="A31" s="5" t="s">
        <v>52</v>
      </c>
      <c r="B31" s="8">
        <v>5</v>
      </c>
      <c r="C31" s="13">
        <v>23</v>
      </c>
      <c r="D31" s="13">
        <v>878</v>
      </c>
      <c r="E31" s="13">
        <v>763</v>
      </c>
      <c r="F31" s="13">
        <v>60</v>
      </c>
      <c r="G31" s="14">
        <v>6.8000000000000005E-2</v>
      </c>
      <c r="H31" s="13">
        <v>42</v>
      </c>
      <c r="I31" s="14">
        <v>4.8000000000000001E-2</v>
      </c>
      <c r="J31" s="15">
        <v>13</v>
      </c>
      <c r="K31" s="40">
        <f>D31*C31</f>
        <v>20194</v>
      </c>
    </row>
    <row r="32" spans="1:11" ht="17.5" x14ac:dyDescent="0.35">
      <c r="A32" s="5" t="s">
        <v>53</v>
      </c>
      <c r="B32" s="8">
        <v>5</v>
      </c>
      <c r="C32" s="13">
        <v>184</v>
      </c>
      <c r="D32" s="13">
        <v>16435</v>
      </c>
      <c r="E32" s="13">
        <v>1263</v>
      </c>
      <c r="F32" s="13">
        <v>453</v>
      </c>
      <c r="G32" s="14">
        <v>2.8000000000000001E-2</v>
      </c>
      <c r="H32" s="13">
        <v>12699</v>
      </c>
      <c r="I32" s="14">
        <v>0.77300000000000002</v>
      </c>
      <c r="J32" s="15">
        <v>2020</v>
      </c>
      <c r="K32" s="40">
        <f>D32*C32</f>
        <v>3024040</v>
      </c>
    </row>
    <row r="33" spans="1:11" ht="17.5" x14ac:dyDescent="0.35">
      <c r="A33" s="5" t="s">
        <v>54</v>
      </c>
      <c r="B33" s="8">
        <v>3</v>
      </c>
      <c r="C33" s="13">
        <v>138</v>
      </c>
      <c r="D33" s="13">
        <v>3252</v>
      </c>
      <c r="E33" s="13">
        <v>681</v>
      </c>
      <c r="F33" s="13">
        <v>96</v>
      </c>
      <c r="G33" s="14">
        <v>0.03</v>
      </c>
      <c r="H33" s="13">
        <v>2450</v>
      </c>
      <c r="I33" s="14">
        <v>0.753</v>
      </c>
      <c r="J33" s="15">
        <v>25</v>
      </c>
      <c r="K33" s="40">
        <f>D33*C33</f>
        <v>448776</v>
      </c>
    </row>
    <row r="34" spans="1:11" ht="17.5" x14ac:dyDescent="0.35">
      <c r="A34" s="5" t="s">
        <v>55</v>
      </c>
      <c r="B34" s="8">
        <v>4</v>
      </c>
      <c r="C34" s="13">
        <v>56</v>
      </c>
      <c r="D34" s="13">
        <v>144</v>
      </c>
      <c r="E34" s="13">
        <v>2</v>
      </c>
      <c r="F34" s="13">
        <v>56</v>
      </c>
      <c r="G34" s="14">
        <v>0.38900000000000001</v>
      </c>
      <c r="H34" s="13">
        <v>86</v>
      </c>
      <c r="I34" s="14">
        <v>0.59699999999999998</v>
      </c>
      <c r="J34" s="15">
        <v>0</v>
      </c>
      <c r="K34" s="40">
        <f>D34*C34</f>
        <v>8064</v>
      </c>
    </row>
    <row r="35" spans="1:11" ht="17.5" x14ac:dyDescent="0.35">
      <c r="A35" s="5" t="s">
        <v>56</v>
      </c>
      <c r="B35" s="8">
        <v>3</v>
      </c>
      <c r="C35" s="13">
        <v>97</v>
      </c>
      <c r="D35" s="13">
        <v>9426</v>
      </c>
      <c r="E35" s="13">
        <v>2647</v>
      </c>
      <c r="F35" s="13">
        <v>1377</v>
      </c>
      <c r="G35" s="14">
        <v>0.14599999999999999</v>
      </c>
      <c r="H35" s="13">
        <v>4591</v>
      </c>
      <c r="I35" s="14">
        <v>0.48699999999999999</v>
      </c>
      <c r="J35" s="15">
        <v>811</v>
      </c>
      <c r="K35" s="40">
        <f>D35*C35</f>
        <v>914322</v>
      </c>
    </row>
    <row r="36" spans="1:11" ht="17.5" x14ac:dyDescent="0.35">
      <c r="A36" s="5" t="s">
        <v>57</v>
      </c>
      <c r="B36" s="8">
        <v>4</v>
      </c>
      <c r="C36" s="13">
        <v>53</v>
      </c>
      <c r="D36" s="13">
        <v>476</v>
      </c>
      <c r="E36" s="13">
        <v>200</v>
      </c>
      <c r="F36" s="13">
        <v>66</v>
      </c>
      <c r="G36" s="14">
        <v>0.13900000000000001</v>
      </c>
      <c r="H36" s="13">
        <v>209</v>
      </c>
      <c r="I36" s="14">
        <v>0.439</v>
      </c>
      <c r="J36" s="15">
        <v>1</v>
      </c>
      <c r="K36" s="40">
        <f>D36*C36</f>
        <v>25228</v>
      </c>
    </row>
    <row r="37" spans="1:11" ht="17.5" x14ac:dyDescent="0.35">
      <c r="A37" s="5" t="s">
        <v>58</v>
      </c>
      <c r="B37" s="8">
        <v>5</v>
      </c>
      <c r="C37" s="13">
        <v>43</v>
      </c>
      <c r="D37" s="13">
        <v>656</v>
      </c>
      <c r="E37" s="13">
        <v>309</v>
      </c>
      <c r="F37" s="13">
        <v>95</v>
      </c>
      <c r="G37" s="14">
        <v>0.14499999999999999</v>
      </c>
      <c r="H37" s="13">
        <v>248</v>
      </c>
      <c r="I37" s="14">
        <v>0.378</v>
      </c>
      <c r="J37" s="15">
        <v>4</v>
      </c>
      <c r="K37" s="40">
        <f>D37*C37</f>
        <v>28208</v>
      </c>
    </row>
    <row r="38" spans="1:11" ht="17.5" x14ac:dyDescent="0.35">
      <c r="A38" s="5" t="s">
        <v>59</v>
      </c>
      <c r="B38" s="8">
        <v>1</v>
      </c>
      <c r="C38" s="13">
        <v>159</v>
      </c>
      <c r="D38" s="13">
        <v>2609</v>
      </c>
      <c r="E38" s="13">
        <v>140</v>
      </c>
      <c r="F38" s="13">
        <v>131</v>
      </c>
      <c r="G38" s="14">
        <v>0.05</v>
      </c>
      <c r="H38" s="13">
        <v>2317</v>
      </c>
      <c r="I38" s="14">
        <v>0.88800000000000001</v>
      </c>
      <c r="J38" s="15">
        <v>21</v>
      </c>
      <c r="K38" s="40">
        <f>D38*C38</f>
        <v>414831</v>
      </c>
    </row>
    <row r="39" spans="1:11" ht="17.5" x14ac:dyDescent="0.35">
      <c r="A39" s="5" t="s">
        <v>60</v>
      </c>
      <c r="B39" s="8">
        <v>1</v>
      </c>
      <c r="C39" s="13">
        <v>90</v>
      </c>
      <c r="D39" s="13">
        <v>4801</v>
      </c>
      <c r="E39" s="13">
        <v>1060</v>
      </c>
      <c r="F39" s="13">
        <v>646</v>
      </c>
      <c r="G39" s="14">
        <v>0.13500000000000001</v>
      </c>
      <c r="H39" s="13">
        <v>3040</v>
      </c>
      <c r="I39" s="14">
        <v>0.63300000000000001</v>
      </c>
      <c r="J39" s="15">
        <v>55</v>
      </c>
      <c r="K39" s="40">
        <f>D39*C39</f>
        <v>432090</v>
      </c>
    </row>
    <row r="40" spans="1:11" ht="17.5" x14ac:dyDescent="0.35">
      <c r="A40" s="5" t="s">
        <v>61</v>
      </c>
      <c r="B40" s="8">
        <v>4</v>
      </c>
      <c r="C40" s="13">
        <v>50</v>
      </c>
      <c r="D40" s="13">
        <v>2067</v>
      </c>
      <c r="E40" s="13">
        <v>631</v>
      </c>
      <c r="F40" s="13">
        <v>308</v>
      </c>
      <c r="G40" s="14">
        <v>0.14899999999999999</v>
      </c>
      <c r="H40" s="13">
        <v>1126</v>
      </c>
      <c r="I40" s="14">
        <v>0.54500000000000004</v>
      </c>
      <c r="J40" s="15">
        <v>2</v>
      </c>
      <c r="K40" s="40">
        <f>D40*C40</f>
        <v>103350</v>
      </c>
    </row>
    <row r="41" spans="1:11" ht="17.5" x14ac:dyDescent="0.35">
      <c r="A41" s="5" t="s">
        <v>62</v>
      </c>
      <c r="B41" s="8">
        <v>6</v>
      </c>
      <c r="C41" s="13">
        <v>186</v>
      </c>
      <c r="D41" s="13">
        <v>1136</v>
      </c>
      <c r="E41" s="13">
        <v>14</v>
      </c>
      <c r="F41" s="13">
        <v>13</v>
      </c>
      <c r="G41" s="14">
        <v>1.0999999999999999E-2</v>
      </c>
      <c r="H41" s="13">
        <v>1087</v>
      </c>
      <c r="I41" s="14">
        <v>0.95699999999999996</v>
      </c>
      <c r="J41" s="15">
        <v>22</v>
      </c>
      <c r="K41" s="40">
        <f>D41*C41</f>
        <v>211296</v>
      </c>
    </row>
    <row r="42" spans="1:11" ht="17.5" x14ac:dyDescent="0.35">
      <c r="A42" s="5" t="s">
        <v>63</v>
      </c>
      <c r="B42" s="8">
        <v>1</v>
      </c>
      <c r="C42" s="13">
        <v>68</v>
      </c>
      <c r="D42" s="13">
        <v>9123</v>
      </c>
      <c r="E42" s="13">
        <v>2368</v>
      </c>
      <c r="F42" s="13">
        <v>1809</v>
      </c>
      <c r="G42" s="14">
        <v>0.19800000000000001</v>
      </c>
      <c r="H42" s="13">
        <v>4574</v>
      </c>
      <c r="I42" s="14">
        <v>0.501</v>
      </c>
      <c r="J42" s="15">
        <v>372</v>
      </c>
      <c r="K42" s="40">
        <f>D42*C42</f>
        <v>620364</v>
      </c>
    </row>
    <row r="43" spans="1:11" ht="17.5" x14ac:dyDescent="0.35">
      <c r="A43" s="5" t="s">
        <v>64</v>
      </c>
      <c r="B43" s="8">
        <v>5</v>
      </c>
      <c r="C43" s="13">
        <v>56</v>
      </c>
      <c r="D43" s="13">
        <v>7532</v>
      </c>
      <c r="E43" s="13">
        <v>1692</v>
      </c>
      <c r="F43" s="13">
        <v>1123</v>
      </c>
      <c r="G43" s="14">
        <v>0.14899999999999999</v>
      </c>
      <c r="H43" s="13">
        <v>4717</v>
      </c>
      <c r="I43" s="14">
        <v>0.626</v>
      </c>
      <c r="J43" s="15">
        <v>0</v>
      </c>
      <c r="K43" s="40">
        <f>D43*C43</f>
        <v>421792</v>
      </c>
    </row>
    <row r="44" spans="1:11" ht="17.5" x14ac:dyDescent="0.35">
      <c r="A44" s="5" t="s">
        <v>65</v>
      </c>
      <c r="B44" s="8">
        <v>4</v>
      </c>
      <c r="C44" s="13">
        <v>99</v>
      </c>
      <c r="D44" s="13">
        <v>4092</v>
      </c>
      <c r="E44" s="13">
        <v>429</v>
      </c>
      <c r="F44" s="13">
        <v>237</v>
      </c>
      <c r="G44" s="14">
        <v>5.8000000000000003E-2</v>
      </c>
      <c r="H44" s="13">
        <v>3426</v>
      </c>
      <c r="I44" s="14">
        <v>0.83699999999999997</v>
      </c>
      <c r="J44" s="15">
        <v>0</v>
      </c>
      <c r="K44" s="40">
        <f>D44*C44</f>
        <v>405108</v>
      </c>
    </row>
    <row r="45" spans="1:11" ht="17.5" x14ac:dyDescent="0.35">
      <c r="A45" s="5" t="s">
        <v>66</v>
      </c>
      <c r="B45" s="8">
        <v>6</v>
      </c>
      <c r="C45" s="13">
        <v>107</v>
      </c>
      <c r="D45" s="13">
        <v>8421</v>
      </c>
      <c r="E45" s="13">
        <v>1005</v>
      </c>
      <c r="F45" s="13">
        <v>547</v>
      </c>
      <c r="G45" s="14">
        <v>6.5000000000000002E-2</v>
      </c>
      <c r="H45" s="13">
        <v>6867</v>
      </c>
      <c r="I45" s="14">
        <v>0.81499999999999995</v>
      </c>
      <c r="J45" s="15">
        <v>2</v>
      </c>
      <c r="K45" s="40">
        <f>D45*C45</f>
        <v>901047</v>
      </c>
    </row>
    <row r="46" spans="1:11" ht="17.5" x14ac:dyDescent="0.35">
      <c r="A46" s="5" t="s">
        <v>67</v>
      </c>
      <c r="B46" s="8">
        <v>2</v>
      </c>
      <c r="C46" s="13">
        <v>95</v>
      </c>
      <c r="D46" s="13">
        <v>21640</v>
      </c>
      <c r="E46" s="13">
        <v>4053</v>
      </c>
      <c r="F46" s="13">
        <v>2610</v>
      </c>
      <c r="G46" s="14">
        <v>0.121</v>
      </c>
      <c r="H46" s="13">
        <v>14623</v>
      </c>
      <c r="I46" s="14">
        <v>0.67600000000000005</v>
      </c>
      <c r="J46" s="15">
        <v>354</v>
      </c>
      <c r="K46" s="40">
        <f>D46*C46</f>
        <v>2055800</v>
      </c>
    </row>
    <row r="47" spans="1:11" ht="17.5" x14ac:dyDescent="0.35">
      <c r="A47" s="5" t="s">
        <v>68</v>
      </c>
      <c r="B47" s="8">
        <v>1</v>
      </c>
      <c r="C47" s="13">
        <v>22</v>
      </c>
      <c r="D47" s="13">
        <v>420</v>
      </c>
      <c r="E47" s="13">
        <v>324</v>
      </c>
      <c r="F47" s="13">
        <v>37</v>
      </c>
      <c r="G47" s="14">
        <v>8.7999999999999995E-2</v>
      </c>
      <c r="H47" s="13">
        <v>59</v>
      </c>
      <c r="I47" s="14">
        <v>0.14000000000000001</v>
      </c>
      <c r="J47" s="15">
        <v>0</v>
      </c>
      <c r="K47" s="40">
        <f>D47*C47</f>
        <v>9240</v>
      </c>
    </row>
    <row r="48" spans="1:11" ht="17.5" x14ac:dyDescent="0.35">
      <c r="A48" s="5" t="s">
        <v>69</v>
      </c>
      <c r="B48" s="8">
        <v>1</v>
      </c>
      <c r="C48" s="13">
        <v>24</v>
      </c>
      <c r="D48" s="13">
        <v>467</v>
      </c>
      <c r="E48" s="13">
        <v>285</v>
      </c>
      <c r="F48" s="13">
        <v>118</v>
      </c>
      <c r="G48" s="14">
        <v>0.253</v>
      </c>
      <c r="H48" s="13">
        <v>64</v>
      </c>
      <c r="I48" s="14">
        <v>0.13700000000000001</v>
      </c>
      <c r="J48" s="15">
        <v>0</v>
      </c>
      <c r="K48" s="40">
        <f>D48*C48</f>
        <v>11208</v>
      </c>
    </row>
    <row r="49" spans="1:11" ht="17.5" x14ac:dyDescent="0.35">
      <c r="A49" s="5" t="s">
        <v>70</v>
      </c>
      <c r="B49" s="8">
        <v>3</v>
      </c>
      <c r="C49" s="13">
        <v>57</v>
      </c>
      <c r="D49" s="13">
        <v>2171</v>
      </c>
      <c r="E49" s="13">
        <v>1057</v>
      </c>
      <c r="F49" s="13">
        <v>147</v>
      </c>
      <c r="G49" s="14">
        <v>6.8000000000000005E-2</v>
      </c>
      <c r="H49" s="13">
        <v>959</v>
      </c>
      <c r="I49" s="14">
        <v>0.442</v>
      </c>
      <c r="J49" s="15">
        <v>8</v>
      </c>
      <c r="K49" s="40">
        <f>D49*C49</f>
        <v>123747</v>
      </c>
    </row>
    <row r="50" spans="1:11" ht="17.5" x14ac:dyDescent="0.35">
      <c r="A50" s="5" t="s">
        <v>71</v>
      </c>
      <c r="B50" s="8">
        <v>4</v>
      </c>
      <c r="C50" s="13">
        <v>166</v>
      </c>
      <c r="D50" s="13">
        <v>838</v>
      </c>
      <c r="E50" s="13">
        <v>48</v>
      </c>
      <c r="F50" s="13">
        <v>27</v>
      </c>
      <c r="G50" s="14">
        <v>3.2000000000000001E-2</v>
      </c>
      <c r="H50" s="13">
        <v>753</v>
      </c>
      <c r="I50" s="14">
        <v>0.89900000000000002</v>
      </c>
      <c r="J50" s="15">
        <v>10</v>
      </c>
      <c r="K50" s="40">
        <f>D50*C50</f>
        <v>139108</v>
      </c>
    </row>
    <row r="51" spans="1:11" ht="17.5" x14ac:dyDescent="0.35">
      <c r="A51" s="5" t="s">
        <v>72</v>
      </c>
      <c r="B51" s="8">
        <v>3</v>
      </c>
      <c r="C51" s="13">
        <v>54</v>
      </c>
      <c r="D51" s="13">
        <v>11594</v>
      </c>
      <c r="E51" s="13">
        <v>2774</v>
      </c>
      <c r="F51" s="13">
        <v>2224</v>
      </c>
      <c r="G51" s="14">
        <v>0.192</v>
      </c>
      <c r="H51" s="13">
        <v>6596</v>
      </c>
      <c r="I51" s="14">
        <v>0.56899999999999995</v>
      </c>
      <c r="J51" s="15">
        <v>0</v>
      </c>
      <c r="K51" s="40">
        <f>D51*C51</f>
        <v>626076</v>
      </c>
    </row>
    <row r="52" spans="1:11" ht="17.5" x14ac:dyDescent="0.35">
      <c r="A52" s="5" t="s">
        <v>73</v>
      </c>
      <c r="B52" s="8">
        <v>4</v>
      </c>
      <c r="C52" s="13">
        <v>229</v>
      </c>
      <c r="D52" s="13">
        <v>64335</v>
      </c>
      <c r="E52" s="13">
        <v>3689</v>
      </c>
      <c r="F52" s="13">
        <v>1617</v>
      </c>
      <c r="G52" s="14">
        <v>2.5000000000000001E-2</v>
      </c>
      <c r="H52" s="13">
        <v>48683</v>
      </c>
      <c r="I52" s="14">
        <v>0.75700000000000001</v>
      </c>
      <c r="J52" s="15">
        <v>10346</v>
      </c>
      <c r="K52" s="40">
        <f>D52*C52</f>
        <v>14732715</v>
      </c>
    </row>
    <row r="53" spans="1:11" ht="17.5" x14ac:dyDescent="0.35">
      <c r="A53" s="5" t="s">
        <v>74</v>
      </c>
      <c r="B53" s="8">
        <v>4</v>
      </c>
      <c r="C53" s="13">
        <v>13</v>
      </c>
      <c r="D53" s="13">
        <v>889</v>
      </c>
      <c r="E53" s="13">
        <v>794</v>
      </c>
      <c r="F53" s="13">
        <v>83</v>
      </c>
      <c r="G53" s="14">
        <v>9.2999999999999999E-2</v>
      </c>
      <c r="H53" s="13">
        <v>12</v>
      </c>
      <c r="I53" s="14">
        <v>1.2999999999999999E-2</v>
      </c>
      <c r="J53" s="15">
        <v>0</v>
      </c>
      <c r="K53" s="40">
        <f>D53*C53</f>
        <v>11557</v>
      </c>
    </row>
    <row r="54" spans="1:11" ht="17.5" x14ac:dyDescent="0.35">
      <c r="A54" s="5" t="s">
        <v>75</v>
      </c>
      <c r="B54" s="8">
        <v>2</v>
      </c>
      <c r="C54" s="13">
        <v>250</v>
      </c>
      <c r="D54" s="13">
        <v>44424</v>
      </c>
      <c r="E54" s="13">
        <v>342</v>
      </c>
      <c r="F54" s="13">
        <v>504</v>
      </c>
      <c r="G54" s="14">
        <v>1.0999999999999999E-2</v>
      </c>
      <c r="H54" s="13">
        <v>34860</v>
      </c>
      <c r="I54" s="14">
        <v>0.78500000000000003</v>
      </c>
      <c r="J54" s="15">
        <v>8718</v>
      </c>
      <c r="K54" s="40">
        <f>D54*C54</f>
        <v>11106000</v>
      </c>
    </row>
    <row r="55" spans="1:11" ht="17.5" x14ac:dyDescent="0.35">
      <c r="A55" s="88" t="s">
        <v>76</v>
      </c>
      <c r="B55" s="89">
        <v>1</v>
      </c>
      <c r="C55" s="83"/>
      <c r="D55" s="83"/>
      <c r="E55" s="83"/>
      <c r="F55" s="83"/>
      <c r="G55" s="84"/>
      <c r="H55" s="83"/>
      <c r="I55" s="84"/>
      <c r="J55" s="90"/>
      <c r="K55" s="85">
        <f>D55*C55</f>
        <v>0</v>
      </c>
    </row>
    <row r="56" spans="1:11" ht="17.5" x14ac:dyDescent="0.35">
      <c r="A56" s="5" t="s">
        <v>77</v>
      </c>
      <c r="B56" s="8">
        <v>1</v>
      </c>
      <c r="C56" s="13">
        <v>186</v>
      </c>
      <c r="D56" s="13">
        <v>241</v>
      </c>
      <c r="E56" s="13">
        <v>0</v>
      </c>
      <c r="F56" s="13">
        <v>5</v>
      </c>
      <c r="G56" s="14">
        <v>2.1000000000000001E-2</v>
      </c>
      <c r="H56" s="13">
        <v>234</v>
      </c>
      <c r="I56" s="14">
        <v>0.97099999999999997</v>
      </c>
      <c r="J56" s="15">
        <v>2</v>
      </c>
      <c r="K56" s="40">
        <f>D56*C56</f>
        <v>44826</v>
      </c>
    </row>
    <row r="57" spans="1:11" ht="17.5" x14ac:dyDescent="0.35">
      <c r="A57" s="5" t="s">
        <v>78</v>
      </c>
      <c r="B57" s="8">
        <v>6</v>
      </c>
      <c r="C57" s="13">
        <v>104</v>
      </c>
      <c r="D57" s="13">
        <v>22816</v>
      </c>
      <c r="E57" s="13">
        <v>1427</v>
      </c>
      <c r="F57" s="13">
        <v>2218</v>
      </c>
      <c r="G57" s="14">
        <v>9.7000000000000003E-2</v>
      </c>
      <c r="H57" s="13">
        <v>19165</v>
      </c>
      <c r="I57" s="14">
        <v>0.84</v>
      </c>
      <c r="J57" s="15">
        <v>6</v>
      </c>
      <c r="K57" s="40">
        <f>D57*C57</f>
        <v>2372864</v>
      </c>
    </row>
    <row r="58" spans="1:11" ht="17.5" x14ac:dyDescent="0.35">
      <c r="A58" s="5" t="s">
        <v>79</v>
      </c>
      <c r="B58" s="8">
        <v>5</v>
      </c>
      <c r="C58" s="13">
        <v>57</v>
      </c>
      <c r="D58" s="13">
        <v>12724</v>
      </c>
      <c r="E58" s="13">
        <v>2652</v>
      </c>
      <c r="F58" s="13">
        <v>1855</v>
      </c>
      <c r="G58" s="14">
        <v>0.14599999999999999</v>
      </c>
      <c r="H58" s="13">
        <v>8217</v>
      </c>
      <c r="I58" s="14">
        <v>0.64600000000000002</v>
      </c>
      <c r="J58" s="15">
        <v>0</v>
      </c>
      <c r="K58" s="40">
        <f>D58*C58</f>
        <v>725268</v>
      </c>
    </row>
    <row r="59" spans="1:11" ht="17.5" x14ac:dyDescent="0.35">
      <c r="A59" s="5" t="s">
        <v>80</v>
      </c>
      <c r="B59" s="8">
        <v>2</v>
      </c>
      <c r="C59" s="13">
        <v>856</v>
      </c>
      <c r="D59" s="13">
        <v>1080</v>
      </c>
      <c r="E59" s="13">
        <v>318</v>
      </c>
      <c r="F59" s="13">
        <v>143</v>
      </c>
      <c r="G59" s="14">
        <v>0.13200000000000001</v>
      </c>
      <c r="H59" s="13">
        <v>464</v>
      </c>
      <c r="I59" s="14">
        <v>0.43</v>
      </c>
      <c r="J59" s="15">
        <v>155</v>
      </c>
      <c r="K59" s="40">
        <f>D59*C59</f>
        <v>924480</v>
      </c>
    </row>
    <row r="60" spans="1:11" ht="18" thickBot="1" x14ac:dyDescent="0.4">
      <c r="A60" s="6" t="s">
        <v>81</v>
      </c>
      <c r="B60" s="78">
        <v>4</v>
      </c>
      <c r="C60" s="20">
        <v>30</v>
      </c>
      <c r="D60" s="20">
        <v>83</v>
      </c>
      <c r="E60" s="20">
        <v>49</v>
      </c>
      <c r="F60" s="20">
        <v>12</v>
      </c>
      <c r="G60" s="81">
        <v>0.14499999999999999</v>
      </c>
      <c r="H60" s="20">
        <v>22</v>
      </c>
      <c r="I60" s="21">
        <v>0.26500000000000001</v>
      </c>
      <c r="J60" s="22">
        <v>0</v>
      </c>
      <c r="K60" s="40">
        <f>D60*C60</f>
        <v>2490</v>
      </c>
    </row>
    <row r="61" spans="1:11" ht="18.5" thickBot="1" x14ac:dyDescent="0.45">
      <c r="A61" s="75" t="s">
        <v>82</v>
      </c>
      <c r="B61" s="76"/>
      <c r="C61" s="71">
        <f>K61/D61</f>
        <v>139.14543482918432</v>
      </c>
      <c r="D61" s="72">
        <f>SUM(D8:D60)</f>
        <v>532094</v>
      </c>
      <c r="E61" s="72">
        <f>SUM(E8:E60)</f>
        <v>60766</v>
      </c>
      <c r="F61" s="79">
        <f>SUM(F8:F60)</f>
        <v>42161</v>
      </c>
      <c r="G61" s="35">
        <f>F61/D61</f>
        <v>7.9235999654196435E-2</v>
      </c>
      <c r="H61" s="80">
        <f>SUM(H8:H60)</f>
        <v>389116</v>
      </c>
      <c r="I61" s="73">
        <f>H61/D61</f>
        <v>0.73129183941183329</v>
      </c>
      <c r="J61" s="72">
        <f>SUM(J8:J60)</f>
        <v>40051</v>
      </c>
      <c r="K61" s="74">
        <f>SUM(K8:K60)</f>
        <v>74038451</v>
      </c>
    </row>
    <row r="62" spans="1:11" ht="18" customHeight="1" x14ac:dyDescent="0.35">
      <c r="A62" s="103" t="s">
        <v>86</v>
      </c>
      <c r="B62" s="104"/>
      <c r="C62" s="104"/>
      <c r="D62" s="104"/>
      <c r="E62" s="104"/>
      <c r="F62" s="104"/>
      <c r="G62" s="104"/>
      <c r="H62" s="104"/>
      <c r="I62" s="104"/>
      <c r="J62" s="104"/>
      <c r="K62" s="105"/>
    </row>
    <row r="63" spans="1:11" ht="15.5" x14ac:dyDescent="0.35">
      <c r="A63" s="36"/>
      <c r="B63" s="92" t="s">
        <v>87</v>
      </c>
      <c r="C63" s="92"/>
      <c r="D63" s="92"/>
      <c r="E63" s="92"/>
      <c r="F63" s="92"/>
      <c r="G63" s="92"/>
      <c r="H63" s="92"/>
      <c r="I63" s="92"/>
      <c r="J63" s="92"/>
      <c r="K63" s="93"/>
    </row>
    <row r="64" spans="1:11" ht="15.5" x14ac:dyDescent="0.35">
      <c r="A64" s="91" t="s">
        <v>88</v>
      </c>
      <c r="B64" s="92"/>
      <c r="C64" s="92"/>
      <c r="D64" s="92"/>
      <c r="E64" s="92"/>
      <c r="F64" s="92"/>
      <c r="G64" s="92"/>
      <c r="H64" s="92"/>
      <c r="I64" s="92"/>
      <c r="J64" s="92"/>
      <c r="K64" s="93"/>
    </row>
    <row r="65" spans="1:11" ht="16" thickBot="1" x14ac:dyDescent="0.4">
      <c r="A65" s="94" t="s">
        <v>96</v>
      </c>
      <c r="B65" s="95"/>
      <c r="C65" s="95"/>
      <c r="D65" s="95"/>
      <c r="E65" s="95"/>
      <c r="F65" s="95"/>
      <c r="G65" s="95"/>
      <c r="H65" s="95"/>
      <c r="I65" s="95"/>
      <c r="J65" s="95"/>
      <c r="K65" s="96"/>
    </row>
  </sheetData>
  <sortState ref="A8:K60">
    <sortCondition ref="A8:A60"/>
  </sortState>
  <mergeCells count="6">
    <mergeCell ref="A64:K64"/>
    <mergeCell ref="A65:K65"/>
    <mergeCell ref="A1:K1"/>
    <mergeCell ref="A2:K2"/>
    <mergeCell ref="A62:K62"/>
    <mergeCell ref="B63:K63"/>
  </mergeCells>
  <pageMargins left="0.7" right="0.7" top="0.75" bottom="0.75" header="0.3" footer="0.3"/>
  <pageSetup orientation="portrait" r:id="rId1"/>
  <ignoredErrors>
    <ignoredError sqref="I61 G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7" t="s">
        <v>0</v>
      </c>
      <c r="B1" s="98"/>
      <c r="C1" s="98"/>
      <c r="D1" s="98"/>
      <c r="E1" s="98"/>
      <c r="F1" s="98"/>
      <c r="G1" s="98"/>
      <c r="H1" s="98"/>
      <c r="I1" s="98"/>
      <c r="J1" s="99"/>
    </row>
    <row r="2" spans="1:10" ht="18" thickBot="1" x14ac:dyDescent="0.4">
      <c r="A2" s="100" t="s">
        <v>90</v>
      </c>
      <c r="B2" s="101"/>
      <c r="C2" s="101"/>
      <c r="D2" s="101"/>
      <c r="E2" s="101"/>
      <c r="F2" s="101"/>
      <c r="G2" s="101"/>
      <c r="H2" s="101"/>
      <c r="I2" s="101"/>
      <c r="J2" s="102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49" t="s">
        <v>19</v>
      </c>
    </row>
    <row r="8" spans="1:10" ht="17.5" x14ac:dyDescent="0.35">
      <c r="A8" s="119" t="s">
        <v>35</v>
      </c>
      <c r="B8" s="17">
        <v>148</v>
      </c>
      <c r="C8" s="17">
        <v>13667</v>
      </c>
      <c r="D8" s="17">
        <v>794</v>
      </c>
      <c r="E8" s="17">
        <v>890</v>
      </c>
      <c r="F8" s="18">
        <v>6.5000000000000002E-2</v>
      </c>
      <c r="G8" s="17">
        <v>10979</v>
      </c>
      <c r="H8" s="18">
        <v>0.80300000000000005</v>
      </c>
      <c r="I8" s="120">
        <v>1004</v>
      </c>
      <c r="J8" s="40">
        <f>C8*B8</f>
        <v>2022716</v>
      </c>
    </row>
    <row r="9" spans="1:10" ht="17.5" x14ac:dyDescent="0.35">
      <c r="A9" s="2" t="s">
        <v>48</v>
      </c>
      <c r="B9" s="13">
        <v>199</v>
      </c>
      <c r="C9" s="13">
        <v>19657</v>
      </c>
      <c r="D9" s="13">
        <v>1695</v>
      </c>
      <c r="E9" s="13">
        <v>1035</v>
      </c>
      <c r="F9" s="14">
        <v>5.2999999999999999E-2</v>
      </c>
      <c r="G9" s="13">
        <v>13311</v>
      </c>
      <c r="H9" s="14">
        <v>0.67700000000000005</v>
      </c>
      <c r="I9" s="61">
        <v>3616</v>
      </c>
      <c r="J9" s="40">
        <f>C9*B9</f>
        <v>3911743</v>
      </c>
    </row>
    <row r="10" spans="1:10" ht="17.5" x14ac:dyDescent="0.35">
      <c r="A10" s="2" t="s">
        <v>50</v>
      </c>
      <c r="B10" s="13">
        <v>67</v>
      </c>
      <c r="C10" s="13">
        <v>1806</v>
      </c>
      <c r="D10" s="13">
        <v>570</v>
      </c>
      <c r="E10" s="13">
        <v>344</v>
      </c>
      <c r="F10" s="14">
        <v>0.19</v>
      </c>
      <c r="G10" s="13">
        <v>842</v>
      </c>
      <c r="H10" s="14">
        <v>0.46600000000000003</v>
      </c>
      <c r="I10" s="61">
        <v>50</v>
      </c>
      <c r="J10" s="40">
        <f t="shared" ref="J10:J17" si="0">C10*B10</f>
        <v>121002</v>
      </c>
    </row>
    <row r="11" spans="1:10" ht="17.5" x14ac:dyDescent="0.35">
      <c r="A11" s="2" t="s">
        <v>59</v>
      </c>
      <c r="B11" s="13">
        <v>159</v>
      </c>
      <c r="C11" s="13">
        <v>2609</v>
      </c>
      <c r="D11" s="13">
        <v>140</v>
      </c>
      <c r="E11" s="13">
        <v>131</v>
      </c>
      <c r="F11" s="14">
        <v>0.05</v>
      </c>
      <c r="G11" s="13">
        <v>2317</v>
      </c>
      <c r="H11" s="14">
        <v>0.88800000000000001</v>
      </c>
      <c r="I11" s="61">
        <v>21</v>
      </c>
      <c r="J11" s="40">
        <f t="shared" si="0"/>
        <v>414831</v>
      </c>
    </row>
    <row r="12" spans="1:10" ht="17.5" x14ac:dyDescent="0.35">
      <c r="A12" s="2" t="s">
        <v>60</v>
      </c>
      <c r="B12" s="11">
        <v>90</v>
      </c>
      <c r="C12" s="11">
        <v>4801</v>
      </c>
      <c r="D12" s="11">
        <v>1060</v>
      </c>
      <c r="E12" s="11">
        <v>646</v>
      </c>
      <c r="F12" s="12">
        <v>0.13500000000000001</v>
      </c>
      <c r="G12" s="11">
        <v>3040</v>
      </c>
      <c r="H12" s="12">
        <v>0.63300000000000001</v>
      </c>
      <c r="I12" s="62">
        <v>55</v>
      </c>
      <c r="J12" s="40">
        <f t="shared" si="0"/>
        <v>432090</v>
      </c>
    </row>
    <row r="13" spans="1:10" ht="17.5" x14ac:dyDescent="0.35">
      <c r="A13" s="2" t="s">
        <v>63</v>
      </c>
      <c r="B13" s="13">
        <v>68</v>
      </c>
      <c r="C13" s="13">
        <v>9123</v>
      </c>
      <c r="D13" s="13">
        <v>2368</v>
      </c>
      <c r="E13" s="13">
        <v>1809</v>
      </c>
      <c r="F13" s="14">
        <v>0.19800000000000001</v>
      </c>
      <c r="G13" s="13">
        <v>4574</v>
      </c>
      <c r="H13" s="14">
        <v>0.501</v>
      </c>
      <c r="I13" s="61">
        <v>372</v>
      </c>
      <c r="J13" s="40">
        <f t="shared" si="0"/>
        <v>620364</v>
      </c>
    </row>
    <row r="14" spans="1:10" ht="17.5" x14ac:dyDescent="0.35">
      <c r="A14" s="2" t="s">
        <v>68</v>
      </c>
      <c r="B14" s="13">
        <v>22</v>
      </c>
      <c r="C14" s="13">
        <v>420</v>
      </c>
      <c r="D14" s="13">
        <v>324</v>
      </c>
      <c r="E14" s="13">
        <v>37</v>
      </c>
      <c r="F14" s="14">
        <v>8.7999999999999995E-2</v>
      </c>
      <c r="G14" s="13">
        <v>59</v>
      </c>
      <c r="H14" s="14">
        <v>0.14000000000000001</v>
      </c>
      <c r="I14" s="61">
        <v>0</v>
      </c>
      <c r="J14" s="40">
        <f t="shared" si="0"/>
        <v>9240</v>
      </c>
    </row>
    <row r="15" spans="1:10" ht="17.5" x14ac:dyDescent="0.35">
      <c r="A15" s="2" t="s">
        <v>69</v>
      </c>
      <c r="B15" s="13">
        <v>24</v>
      </c>
      <c r="C15" s="13">
        <v>467</v>
      </c>
      <c r="D15" s="13">
        <v>285</v>
      </c>
      <c r="E15" s="13">
        <v>118</v>
      </c>
      <c r="F15" s="14">
        <v>0.253</v>
      </c>
      <c r="G15" s="13">
        <v>64</v>
      </c>
      <c r="H15" s="14">
        <v>0.13700000000000001</v>
      </c>
      <c r="I15" s="61">
        <v>0</v>
      </c>
      <c r="J15" s="40">
        <f t="shared" si="0"/>
        <v>11208</v>
      </c>
    </row>
    <row r="16" spans="1:10" ht="17.5" x14ac:dyDescent="0.35">
      <c r="A16" s="86" t="s">
        <v>76</v>
      </c>
      <c r="B16" s="83"/>
      <c r="C16" s="83"/>
      <c r="D16" s="83"/>
      <c r="E16" s="83"/>
      <c r="F16" s="84"/>
      <c r="G16" s="83"/>
      <c r="H16" s="84"/>
      <c r="I16" s="87"/>
      <c r="J16" s="85">
        <f t="shared" si="0"/>
        <v>0</v>
      </c>
    </row>
    <row r="17" spans="1:10" ht="18" thickBot="1" x14ac:dyDescent="0.4">
      <c r="A17" s="68" t="s">
        <v>77</v>
      </c>
      <c r="B17" s="20">
        <v>186</v>
      </c>
      <c r="C17" s="20">
        <v>241</v>
      </c>
      <c r="D17" s="20">
        <v>0</v>
      </c>
      <c r="E17" s="20">
        <v>5</v>
      </c>
      <c r="F17" s="21">
        <v>2.1000000000000001E-2</v>
      </c>
      <c r="G17" s="20">
        <v>234</v>
      </c>
      <c r="H17" s="21">
        <v>0.97099999999999997</v>
      </c>
      <c r="I17" s="69">
        <v>2</v>
      </c>
      <c r="J17" s="70">
        <f t="shared" si="0"/>
        <v>44826</v>
      </c>
    </row>
    <row r="18" spans="1:10" ht="39.75" customHeight="1" thickBot="1" x14ac:dyDescent="0.45">
      <c r="A18" s="63" t="s">
        <v>83</v>
      </c>
      <c r="B18" s="64">
        <f>J18/C18</f>
        <v>143.73700062510656</v>
      </c>
      <c r="C18" s="65">
        <f>SUM(C8:C17)</f>
        <v>52791</v>
      </c>
      <c r="D18" s="66">
        <f>SUM(D8:D17)</f>
        <v>7236</v>
      </c>
      <c r="E18" s="65">
        <f>SUM(E8:E17)</f>
        <v>5015</v>
      </c>
      <c r="F18" s="67">
        <f>E18/C18</f>
        <v>9.4997253319694649E-2</v>
      </c>
      <c r="G18" s="65">
        <f>SUM(G8:G17)</f>
        <v>35420</v>
      </c>
      <c r="H18" s="67">
        <f>G18/C18</f>
        <v>0.67094769941846144</v>
      </c>
      <c r="I18" s="65">
        <f>SUM(I8:I17)</f>
        <v>5120</v>
      </c>
      <c r="J18" s="39">
        <f>SUM(J8:J17)</f>
        <v>7588020</v>
      </c>
    </row>
    <row r="19" spans="1:10" ht="18" customHeight="1" x14ac:dyDescent="0.35">
      <c r="A19" s="112" t="s">
        <v>86</v>
      </c>
      <c r="B19" s="113"/>
      <c r="C19" s="113"/>
      <c r="D19" s="113"/>
      <c r="E19" s="113"/>
      <c r="F19" s="113"/>
      <c r="G19" s="113"/>
      <c r="H19" s="113"/>
      <c r="I19" s="113"/>
      <c r="J19" s="114"/>
    </row>
    <row r="20" spans="1:10" ht="17.5" x14ac:dyDescent="0.35">
      <c r="A20" s="37"/>
      <c r="B20" s="92" t="s">
        <v>87</v>
      </c>
      <c r="C20" s="92"/>
      <c r="D20" s="92"/>
      <c r="E20" s="92"/>
      <c r="F20" s="92"/>
      <c r="G20" s="92"/>
      <c r="H20" s="92"/>
      <c r="I20" s="92"/>
      <c r="J20" s="93"/>
    </row>
    <row r="21" spans="1:10" ht="15.5" x14ac:dyDescent="0.35">
      <c r="A21" s="106" t="s">
        <v>88</v>
      </c>
      <c r="B21" s="107"/>
      <c r="C21" s="107"/>
      <c r="D21" s="107"/>
      <c r="E21" s="107"/>
      <c r="F21" s="107"/>
      <c r="G21" s="107"/>
      <c r="H21" s="107"/>
      <c r="I21" s="107"/>
      <c r="J21" s="108"/>
    </row>
    <row r="22" spans="1:10" ht="16" thickBot="1" x14ac:dyDescent="0.4">
      <c r="A22" s="109" t="s">
        <v>97</v>
      </c>
      <c r="B22" s="110"/>
      <c r="C22" s="110"/>
      <c r="D22" s="110"/>
      <c r="E22" s="110"/>
      <c r="F22" s="110"/>
      <c r="G22" s="110"/>
      <c r="H22" s="110"/>
      <c r="I22" s="110"/>
      <c r="J22" s="111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4.90625" customWidth="1"/>
  </cols>
  <sheetData>
    <row r="1" spans="1:10" ht="23.5" thickBot="1" x14ac:dyDescent="0.55000000000000004">
      <c r="A1" s="97" t="s">
        <v>0</v>
      </c>
      <c r="B1" s="98"/>
      <c r="C1" s="98"/>
      <c r="D1" s="98"/>
      <c r="E1" s="98"/>
      <c r="F1" s="98"/>
      <c r="G1" s="98"/>
      <c r="H1" s="98"/>
      <c r="I1" s="98"/>
      <c r="J1" s="99"/>
    </row>
    <row r="2" spans="1:10" ht="18" thickBot="1" x14ac:dyDescent="0.4">
      <c r="A2" s="115" t="s">
        <v>91</v>
      </c>
      <c r="B2" s="101"/>
      <c r="C2" s="101"/>
      <c r="D2" s="101"/>
      <c r="E2" s="101"/>
      <c r="F2" s="101"/>
      <c r="G2" s="101"/>
      <c r="H2" s="101"/>
      <c r="I2" s="101"/>
      <c r="J2" s="102"/>
    </row>
    <row r="3" spans="1:10" ht="17.5" x14ac:dyDescent="0.35">
      <c r="A3" s="54"/>
      <c r="B3" s="55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56"/>
      <c r="B4" s="5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56"/>
      <c r="B5" s="5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56"/>
      <c r="B6" s="5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8" t="s">
        <v>17</v>
      </c>
      <c r="B7" s="59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82" t="s">
        <v>36</v>
      </c>
      <c r="B8" s="13">
        <v>35</v>
      </c>
      <c r="C8" s="13">
        <v>758</v>
      </c>
      <c r="D8" s="13">
        <v>365</v>
      </c>
      <c r="E8" s="13">
        <v>131</v>
      </c>
      <c r="F8" s="14">
        <v>0.17299999999999999</v>
      </c>
      <c r="G8" s="13">
        <v>258</v>
      </c>
      <c r="H8" s="14">
        <v>0.34</v>
      </c>
      <c r="I8" s="15">
        <v>4</v>
      </c>
      <c r="J8" s="40">
        <f>C8*B8</f>
        <v>26530</v>
      </c>
    </row>
    <row r="9" spans="1:10" ht="17.5" x14ac:dyDescent="0.35">
      <c r="A9" s="8" t="s">
        <v>37</v>
      </c>
      <c r="B9" s="13">
        <v>63</v>
      </c>
      <c r="C9" s="13">
        <v>240</v>
      </c>
      <c r="D9" s="13">
        <v>157</v>
      </c>
      <c r="E9" s="13">
        <v>12</v>
      </c>
      <c r="F9" s="14">
        <v>0.05</v>
      </c>
      <c r="G9" s="13">
        <v>69</v>
      </c>
      <c r="H9" s="14">
        <v>0.28799999999999998</v>
      </c>
      <c r="I9" s="15">
        <v>2</v>
      </c>
      <c r="J9" s="40">
        <f>C9*B9</f>
        <v>15120</v>
      </c>
    </row>
    <row r="10" spans="1:10" ht="17.5" x14ac:dyDescent="0.35">
      <c r="A10" s="5" t="s">
        <v>49</v>
      </c>
      <c r="B10" s="13">
        <v>95</v>
      </c>
      <c r="C10" s="13">
        <v>5864</v>
      </c>
      <c r="D10" s="13">
        <v>2736</v>
      </c>
      <c r="E10" s="13">
        <v>493</v>
      </c>
      <c r="F10" s="14">
        <v>8.4000000000000005E-2</v>
      </c>
      <c r="G10" s="13">
        <v>2335</v>
      </c>
      <c r="H10" s="14">
        <v>0.39800000000000002</v>
      </c>
      <c r="I10" s="15">
        <v>300</v>
      </c>
      <c r="J10" s="40">
        <f t="shared" ref="J10:J13" si="0">C10*B10</f>
        <v>557080</v>
      </c>
    </row>
    <row r="11" spans="1:10" ht="17.5" x14ac:dyDescent="0.35">
      <c r="A11" s="5" t="s">
        <v>67</v>
      </c>
      <c r="B11" s="13">
        <v>95</v>
      </c>
      <c r="C11" s="13">
        <v>21640</v>
      </c>
      <c r="D11" s="13">
        <v>4053</v>
      </c>
      <c r="E11" s="13">
        <v>2610</v>
      </c>
      <c r="F11" s="14">
        <v>0.121</v>
      </c>
      <c r="G11" s="13">
        <v>14623</v>
      </c>
      <c r="H11" s="14">
        <v>0.67600000000000005</v>
      </c>
      <c r="I11" s="15">
        <v>354</v>
      </c>
      <c r="J11" s="40">
        <f t="shared" si="0"/>
        <v>2055800</v>
      </c>
    </row>
    <row r="12" spans="1:10" ht="17.5" x14ac:dyDescent="0.35">
      <c r="A12" s="5" t="s">
        <v>75</v>
      </c>
      <c r="B12" s="13">
        <v>250</v>
      </c>
      <c r="C12" s="13">
        <v>44424</v>
      </c>
      <c r="D12" s="13">
        <v>342</v>
      </c>
      <c r="E12" s="13">
        <v>504</v>
      </c>
      <c r="F12" s="14">
        <v>1.0999999999999999E-2</v>
      </c>
      <c r="G12" s="13">
        <v>34860</v>
      </c>
      <c r="H12" s="14">
        <v>0.78500000000000003</v>
      </c>
      <c r="I12" s="15">
        <v>8718</v>
      </c>
      <c r="J12" s="40">
        <f t="shared" si="0"/>
        <v>11106000</v>
      </c>
    </row>
    <row r="13" spans="1:10" ht="18" thickBot="1" x14ac:dyDescent="0.4">
      <c r="A13" s="7" t="s">
        <v>80</v>
      </c>
      <c r="B13" s="13">
        <v>856</v>
      </c>
      <c r="C13" s="13">
        <v>1080</v>
      </c>
      <c r="D13" s="13">
        <v>318</v>
      </c>
      <c r="E13" s="13">
        <v>143</v>
      </c>
      <c r="F13" s="14">
        <v>0.13200000000000001</v>
      </c>
      <c r="G13" s="13">
        <v>464</v>
      </c>
      <c r="H13" s="14">
        <v>0.43</v>
      </c>
      <c r="I13" s="15">
        <v>155</v>
      </c>
      <c r="J13" s="40">
        <f t="shared" si="0"/>
        <v>924480</v>
      </c>
    </row>
    <row r="14" spans="1:10" ht="36.75" customHeight="1" thickBot="1" x14ac:dyDescent="0.45">
      <c r="A14" s="23" t="s">
        <v>83</v>
      </c>
      <c r="B14" s="24">
        <f>J14/C14</f>
        <v>198.42999216279762</v>
      </c>
      <c r="C14" s="25">
        <f>SUM(C8:C13)</f>
        <v>74006</v>
      </c>
      <c r="D14" s="26">
        <f>SUM(D8:D13)</f>
        <v>7971</v>
      </c>
      <c r="E14" s="25">
        <f>SUM(E8:E13)</f>
        <v>3893</v>
      </c>
      <c r="F14" s="27">
        <f>E14/C14</f>
        <v>5.2603842931654189E-2</v>
      </c>
      <c r="G14" s="25">
        <f>SUM(G8:G13)</f>
        <v>52609</v>
      </c>
      <c r="H14" s="27">
        <f>G14/C14</f>
        <v>0.7108747939356268</v>
      </c>
      <c r="I14" s="25">
        <f>SUM(I8:I13)</f>
        <v>9533</v>
      </c>
      <c r="J14" s="28">
        <f>SUM(J8:J13)</f>
        <v>14685010</v>
      </c>
    </row>
    <row r="15" spans="1:10" ht="18" customHeight="1" x14ac:dyDescent="0.35">
      <c r="A15" s="112" t="s">
        <v>86</v>
      </c>
      <c r="B15" s="113"/>
      <c r="C15" s="113"/>
      <c r="D15" s="113"/>
      <c r="E15" s="113"/>
      <c r="F15" s="113"/>
      <c r="G15" s="113"/>
      <c r="H15" s="113"/>
      <c r="I15" s="113"/>
      <c r="J15" s="114"/>
    </row>
    <row r="16" spans="1:10" ht="17.5" x14ac:dyDescent="0.35">
      <c r="A16" s="37"/>
      <c r="B16" s="92" t="s">
        <v>87</v>
      </c>
      <c r="C16" s="92"/>
      <c r="D16" s="92"/>
      <c r="E16" s="92"/>
      <c r="F16" s="92"/>
      <c r="G16" s="92"/>
      <c r="H16" s="92"/>
      <c r="I16" s="92"/>
      <c r="J16" s="93"/>
    </row>
    <row r="17" spans="1:10" ht="15.5" x14ac:dyDescent="0.35">
      <c r="A17" s="106" t="s">
        <v>88</v>
      </c>
      <c r="B17" s="107"/>
      <c r="C17" s="107"/>
      <c r="D17" s="107"/>
      <c r="E17" s="107"/>
      <c r="F17" s="107"/>
      <c r="G17" s="107"/>
      <c r="H17" s="107"/>
      <c r="I17" s="107"/>
      <c r="J17" s="108"/>
    </row>
    <row r="18" spans="1:10" ht="16" thickBot="1" x14ac:dyDescent="0.4">
      <c r="A18" s="109" t="s">
        <v>97</v>
      </c>
      <c r="B18" s="110"/>
      <c r="C18" s="110"/>
      <c r="D18" s="110"/>
      <c r="E18" s="110"/>
      <c r="F18" s="110"/>
      <c r="G18" s="110"/>
      <c r="H18" s="110"/>
      <c r="I18" s="110"/>
      <c r="J18" s="111"/>
    </row>
    <row r="19" spans="1:10" ht="17.5" x14ac:dyDescent="0.35">
      <c r="A19" s="3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3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3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3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7:J17"/>
    <mergeCell ref="A18:J18"/>
    <mergeCell ref="A1:J1"/>
    <mergeCell ref="A2:J2"/>
    <mergeCell ref="A15:J15"/>
    <mergeCell ref="B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5.26953125" customWidth="1"/>
  </cols>
  <sheetData>
    <row r="1" spans="1:10" ht="23.5" thickBot="1" x14ac:dyDescent="0.55000000000000004">
      <c r="A1" s="97" t="s">
        <v>0</v>
      </c>
      <c r="B1" s="98"/>
      <c r="C1" s="98"/>
      <c r="D1" s="98"/>
      <c r="E1" s="98"/>
      <c r="F1" s="98"/>
      <c r="G1" s="98"/>
      <c r="H1" s="98"/>
      <c r="I1" s="98"/>
      <c r="J1" s="99"/>
    </row>
    <row r="2" spans="1:10" ht="18" thickBot="1" x14ac:dyDescent="0.4">
      <c r="A2" s="100" t="s">
        <v>92</v>
      </c>
      <c r="B2" s="101"/>
      <c r="C2" s="101"/>
      <c r="D2" s="101"/>
      <c r="E2" s="101"/>
      <c r="F2" s="101"/>
      <c r="G2" s="101"/>
      <c r="H2" s="101"/>
      <c r="I2" s="101"/>
      <c r="J2" s="102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9" t="s">
        <v>30</v>
      </c>
      <c r="B8" s="13">
        <v>418</v>
      </c>
      <c r="C8" s="13">
        <v>8571</v>
      </c>
      <c r="D8" s="13">
        <v>6</v>
      </c>
      <c r="E8" s="13">
        <v>6</v>
      </c>
      <c r="F8" s="14">
        <v>1E-3</v>
      </c>
      <c r="G8" s="13">
        <v>6</v>
      </c>
      <c r="H8" s="14">
        <v>1E-3</v>
      </c>
      <c r="I8" s="15">
        <v>8553</v>
      </c>
      <c r="J8" s="40">
        <f>C8*B8</f>
        <v>3582678</v>
      </c>
    </row>
    <row r="9" spans="1:10" ht="17.5" x14ac:dyDescent="0.35">
      <c r="A9" s="5" t="s">
        <v>38</v>
      </c>
      <c r="B9" s="13">
        <v>77</v>
      </c>
      <c r="C9" s="13">
        <v>81226</v>
      </c>
      <c r="D9" s="13">
        <v>6315</v>
      </c>
      <c r="E9" s="13">
        <v>7476</v>
      </c>
      <c r="F9" s="14">
        <v>9.1999999999999998E-2</v>
      </c>
      <c r="G9" s="13">
        <v>66826</v>
      </c>
      <c r="H9" s="14">
        <v>0.82299999999999995</v>
      </c>
      <c r="I9" s="15">
        <v>609</v>
      </c>
      <c r="J9" s="40">
        <f>C9*B9</f>
        <v>6254402</v>
      </c>
    </row>
    <row r="10" spans="1:10" ht="17.5" x14ac:dyDescent="0.35">
      <c r="A10" s="5" t="s">
        <v>39</v>
      </c>
      <c r="B10" s="13">
        <v>414</v>
      </c>
      <c r="C10" s="13">
        <v>2264</v>
      </c>
      <c r="D10" s="13">
        <v>70</v>
      </c>
      <c r="E10" s="13">
        <v>8</v>
      </c>
      <c r="F10" s="14">
        <v>4.0000000000000001E-3</v>
      </c>
      <c r="G10" s="13">
        <v>184</v>
      </c>
      <c r="H10" s="14">
        <v>8.1000000000000003E-2</v>
      </c>
      <c r="I10" s="15">
        <v>2002</v>
      </c>
      <c r="J10" s="40">
        <f t="shared" ref="J10:J15" si="0">C10*B10</f>
        <v>937296</v>
      </c>
    </row>
    <row r="11" spans="1:10" ht="17.5" x14ac:dyDescent="0.35">
      <c r="A11" s="5" t="s">
        <v>46</v>
      </c>
      <c r="B11" s="13">
        <v>96</v>
      </c>
      <c r="C11" s="13">
        <v>5099</v>
      </c>
      <c r="D11" s="13">
        <v>1088</v>
      </c>
      <c r="E11" s="13">
        <v>682</v>
      </c>
      <c r="F11" s="14">
        <v>0.13400000000000001</v>
      </c>
      <c r="G11" s="13">
        <v>3270</v>
      </c>
      <c r="H11" s="14">
        <v>0.64100000000000001</v>
      </c>
      <c r="I11" s="15">
        <v>59</v>
      </c>
      <c r="J11" s="40">
        <f t="shared" si="0"/>
        <v>489504</v>
      </c>
    </row>
    <row r="12" spans="1:10" ht="17.5" x14ac:dyDescent="0.35">
      <c r="A12" s="5" t="s">
        <v>54</v>
      </c>
      <c r="B12" s="13">
        <v>138</v>
      </c>
      <c r="C12" s="13">
        <v>3252</v>
      </c>
      <c r="D12" s="13">
        <v>681</v>
      </c>
      <c r="E12" s="13">
        <v>96</v>
      </c>
      <c r="F12" s="14">
        <v>0.03</v>
      </c>
      <c r="G12" s="13">
        <v>2450</v>
      </c>
      <c r="H12" s="14">
        <v>0.753</v>
      </c>
      <c r="I12" s="15">
        <v>25</v>
      </c>
      <c r="J12" s="40">
        <f t="shared" si="0"/>
        <v>448776</v>
      </c>
    </row>
    <row r="13" spans="1:10" ht="17.5" x14ac:dyDescent="0.35">
      <c r="A13" s="5" t="s">
        <v>56</v>
      </c>
      <c r="B13" s="13">
        <v>97</v>
      </c>
      <c r="C13" s="13">
        <v>9426</v>
      </c>
      <c r="D13" s="13">
        <v>2647</v>
      </c>
      <c r="E13" s="13">
        <v>1377</v>
      </c>
      <c r="F13" s="14">
        <v>0.14599999999999999</v>
      </c>
      <c r="G13" s="13">
        <v>4591</v>
      </c>
      <c r="H13" s="14">
        <v>0.48699999999999999</v>
      </c>
      <c r="I13" s="15">
        <v>811</v>
      </c>
      <c r="J13" s="40">
        <f t="shared" si="0"/>
        <v>914322</v>
      </c>
    </row>
    <row r="14" spans="1:10" ht="17.5" x14ac:dyDescent="0.35">
      <c r="A14" s="5" t="s">
        <v>70</v>
      </c>
      <c r="B14" s="13">
        <v>57</v>
      </c>
      <c r="C14" s="13">
        <v>2171</v>
      </c>
      <c r="D14" s="13">
        <v>1057</v>
      </c>
      <c r="E14" s="13">
        <v>147</v>
      </c>
      <c r="F14" s="14">
        <v>6.8000000000000005E-2</v>
      </c>
      <c r="G14" s="13">
        <v>959</v>
      </c>
      <c r="H14" s="14">
        <v>0.442</v>
      </c>
      <c r="I14" s="15">
        <v>8</v>
      </c>
      <c r="J14" s="40">
        <f t="shared" si="0"/>
        <v>123747</v>
      </c>
    </row>
    <row r="15" spans="1:10" ht="18" thickBot="1" x14ac:dyDescent="0.4">
      <c r="A15" s="6" t="s">
        <v>72</v>
      </c>
      <c r="B15" s="13">
        <v>54</v>
      </c>
      <c r="C15" s="13">
        <v>11594</v>
      </c>
      <c r="D15" s="13">
        <v>2774</v>
      </c>
      <c r="E15" s="13">
        <v>2224</v>
      </c>
      <c r="F15" s="14">
        <v>0.192</v>
      </c>
      <c r="G15" s="13">
        <v>6596</v>
      </c>
      <c r="H15" s="14">
        <v>0.56899999999999995</v>
      </c>
      <c r="I15" s="15">
        <v>0</v>
      </c>
      <c r="J15" s="40">
        <f t="shared" si="0"/>
        <v>626076</v>
      </c>
    </row>
    <row r="16" spans="1:10" ht="36.75" customHeight="1" thickBot="1" x14ac:dyDescent="0.45">
      <c r="A16" s="23" t="s">
        <v>83</v>
      </c>
      <c r="B16" s="29">
        <f>J16/C16</f>
        <v>108.2239185133047</v>
      </c>
      <c r="C16" s="25">
        <f>SUM(C8:C15)</f>
        <v>123603</v>
      </c>
      <c r="D16" s="26">
        <f>SUM(D8:D15)</f>
        <v>14638</v>
      </c>
      <c r="E16" s="30">
        <f>SUM(E8:E15)</f>
        <v>12016</v>
      </c>
      <c r="F16" s="31">
        <f>E16/C16</f>
        <v>9.7214468904476423E-2</v>
      </c>
      <c r="G16" s="25">
        <f>SUM(G8:G15)</f>
        <v>84882</v>
      </c>
      <c r="H16" s="31">
        <f>G16/C16</f>
        <v>0.68673090458969444</v>
      </c>
      <c r="I16" s="25">
        <f>SUM(I8:I15)</f>
        <v>12067</v>
      </c>
      <c r="J16" s="28">
        <f>SUM(J8:J15)</f>
        <v>13376801</v>
      </c>
    </row>
    <row r="17" spans="1:10" ht="18" customHeight="1" x14ac:dyDescent="0.35">
      <c r="A17" s="116" t="s">
        <v>86</v>
      </c>
      <c r="B17" s="117"/>
      <c r="C17" s="117"/>
      <c r="D17" s="117"/>
      <c r="E17" s="117"/>
      <c r="F17" s="117"/>
      <c r="G17" s="117"/>
      <c r="H17" s="117"/>
      <c r="I17" s="117"/>
      <c r="J17" s="118"/>
    </row>
    <row r="18" spans="1:10" ht="17.5" x14ac:dyDescent="0.35">
      <c r="A18" s="37"/>
      <c r="B18" s="92" t="s">
        <v>87</v>
      </c>
      <c r="C18" s="92"/>
      <c r="D18" s="92"/>
      <c r="E18" s="92"/>
      <c r="F18" s="92"/>
      <c r="G18" s="92"/>
      <c r="H18" s="92"/>
      <c r="I18" s="92"/>
      <c r="J18" s="93"/>
    </row>
    <row r="19" spans="1:10" ht="15.5" x14ac:dyDescent="0.35">
      <c r="A19" s="106" t="s">
        <v>88</v>
      </c>
      <c r="B19" s="107"/>
      <c r="C19" s="107"/>
      <c r="D19" s="107"/>
      <c r="E19" s="107"/>
      <c r="F19" s="107"/>
      <c r="G19" s="107"/>
      <c r="H19" s="107"/>
      <c r="I19" s="107"/>
      <c r="J19" s="108"/>
    </row>
    <row r="20" spans="1:10" ht="16" thickBot="1" x14ac:dyDescent="0.4">
      <c r="A20" s="109" t="s">
        <v>97</v>
      </c>
      <c r="B20" s="110"/>
      <c r="C20" s="110"/>
      <c r="D20" s="110"/>
      <c r="E20" s="110"/>
      <c r="F20" s="110"/>
      <c r="G20" s="110"/>
      <c r="H20" s="110"/>
      <c r="I20" s="110"/>
      <c r="J20" s="111"/>
    </row>
    <row r="21" spans="1:10" ht="17.5" x14ac:dyDescent="0.35">
      <c r="A21" s="3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3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5" customWidth="1"/>
  </cols>
  <sheetData>
    <row r="1" spans="1:10" ht="23.5" thickBot="1" x14ac:dyDescent="0.55000000000000004">
      <c r="A1" s="97" t="s">
        <v>0</v>
      </c>
      <c r="B1" s="98"/>
      <c r="C1" s="98"/>
      <c r="D1" s="98"/>
      <c r="E1" s="98"/>
      <c r="F1" s="98"/>
      <c r="G1" s="98"/>
      <c r="H1" s="98"/>
      <c r="I1" s="98"/>
      <c r="J1" s="99"/>
    </row>
    <row r="2" spans="1:10" ht="18" thickBot="1" x14ac:dyDescent="0.4">
      <c r="A2" s="100" t="s">
        <v>93</v>
      </c>
      <c r="B2" s="101"/>
      <c r="C2" s="101"/>
      <c r="D2" s="101"/>
      <c r="E2" s="101"/>
      <c r="F2" s="101"/>
      <c r="G2" s="101"/>
      <c r="H2" s="101"/>
      <c r="I2" s="101"/>
      <c r="J2" s="102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9" t="s">
        <v>31</v>
      </c>
      <c r="B8" s="13">
        <v>149</v>
      </c>
      <c r="C8" s="13">
        <v>1648</v>
      </c>
      <c r="D8" s="13">
        <v>584</v>
      </c>
      <c r="E8" s="13">
        <v>85</v>
      </c>
      <c r="F8" s="14">
        <v>5.1999999999999998E-2</v>
      </c>
      <c r="G8" s="13">
        <v>969</v>
      </c>
      <c r="H8" s="14">
        <v>0.58799999999999997</v>
      </c>
      <c r="I8" s="15">
        <v>10</v>
      </c>
      <c r="J8" s="16">
        <f>C8*B8</f>
        <v>245552</v>
      </c>
    </row>
    <row r="9" spans="1:10" ht="17.5" x14ac:dyDescent="0.35">
      <c r="A9" s="5" t="s">
        <v>34</v>
      </c>
      <c r="B9" s="13">
        <v>75</v>
      </c>
      <c r="C9" s="13">
        <v>3039</v>
      </c>
      <c r="D9" s="13">
        <v>281</v>
      </c>
      <c r="E9" s="13">
        <v>243</v>
      </c>
      <c r="F9" s="14">
        <v>0.08</v>
      </c>
      <c r="G9" s="13">
        <v>2509</v>
      </c>
      <c r="H9" s="14">
        <v>0.82599999999999996</v>
      </c>
      <c r="I9" s="15">
        <v>6</v>
      </c>
      <c r="J9" s="16">
        <f t="shared" ref="J9:J18" si="0">C9*B9</f>
        <v>227925</v>
      </c>
    </row>
    <row r="10" spans="1:10" ht="17.5" x14ac:dyDescent="0.35">
      <c r="A10" s="5" t="s">
        <v>47</v>
      </c>
      <c r="B10" s="13">
        <v>173</v>
      </c>
      <c r="C10" s="13">
        <v>16096</v>
      </c>
      <c r="D10" s="13">
        <v>1033</v>
      </c>
      <c r="E10" s="13">
        <v>494</v>
      </c>
      <c r="F10" s="14">
        <v>3.1E-2</v>
      </c>
      <c r="G10" s="13">
        <v>14223</v>
      </c>
      <c r="H10" s="14">
        <v>0.88400000000000001</v>
      </c>
      <c r="I10" s="15">
        <v>346</v>
      </c>
      <c r="J10" s="16">
        <f t="shared" si="0"/>
        <v>2784608</v>
      </c>
    </row>
    <row r="11" spans="1:10" ht="17.5" x14ac:dyDescent="0.35">
      <c r="A11" s="5" t="s">
        <v>55</v>
      </c>
      <c r="B11" s="13">
        <v>56</v>
      </c>
      <c r="C11" s="13">
        <v>144</v>
      </c>
      <c r="D11" s="13">
        <v>2</v>
      </c>
      <c r="E11" s="13">
        <v>56</v>
      </c>
      <c r="F11" s="14">
        <v>0.38900000000000001</v>
      </c>
      <c r="G11" s="13">
        <v>86</v>
      </c>
      <c r="H11" s="14">
        <v>0.59699999999999998</v>
      </c>
      <c r="I11" s="15">
        <v>0</v>
      </c>
      <c r="J11" s="16">
        <f t="shared" si="0"/>
        <v>8064</v>
      </c>
    </row>
    <row r="12" spans="1:10" ht="17.5" x14ac:dyDescent="0.35">
      <c r="A12" s="5" t="s">
        <v>57</v>
      </c>
      <c r="B12" s="13">
        <v>53</v>
      </c>
      <c r="C12" s="13">
        <v>476</v>
      </c>
      <c r="D12" s="13">
        <v>200</v>
      </c>
      <c r="E12" s="13">
        <v>66</v>
      </c>
      <c r="F12" s="14">
        <v>0.13900000000000001</v>
      </c>
      <c r="G12" s="13">
        <v>209</v>
      </c>
      <c r="H12" s="14">
        <v>0.439</v>
      </c>
      <c r="I12" s="15">
        <v>1</v>
      </c>
      <c r="J12" s="16">
        <f t="shared" si="0"/>
        <v>25228</v>
      </c>
    </row>
    <row r="13" spans="1:10" ht="17.5" x14ac:dyDescent="0.35">
      <c r="A13" s="5" t="s">
        <v>61</v>
      </c>
      <c r="B13" s="13">
        <v>50</v>
      </c>
      <c r="C13" s="13">
        <v>2067</v>
      </c>
      <c r="D13" s="13">
        <v>631</v>
      </c>
      <c r="E13" s="13">
        <v>308</v>
      </c>
      <c r="F13" s="14">
        <v>0.14899999999999999</v>
      </c>
      <c r="G13" s="13">
        <v>1126</v>
      </c>
      <c r="H13" s="14">
        <v>0.54500000000000004</v>
      </c>
      <c r="I13" s="15">
        <v>2</v>
      </c>
      <c r="J13" s="16">
        <f t="shared" si="0"/>
        <v>103350</v>
      </c>
    </row>
    <row r="14" spans="1:10" ht="17.5" x14ac:dyDescent="0.35">
      <c r="A14" s="5" t="s">
        <v>65</v>
      </c>
      <c r="B14" s="13">
        <v>99</v>
      </c>
      <c r="C14" s="13">
        <v>4092</v>
      </c>
      <c r="D14" s="13">
        <v>429</v>
      </c>
      <c r="E14" s="13">
        <v>237</v>
      </c>
      <c r="F14" s="14">
        <v>5.8000000000000003E-2</v>
      </c>
      <c r="G14" s="13">
        <v>3426</v>
      </c>
      <c r="H14" s="14">
        <v>0.83699999999999997</v>
      </c>
      <c r="I14" s="15">
        <v>0</v>
      </c>
      <c r="J14" s="16">
        <f t="shared" si="0"/>
        <v>405108</v>
      </c>
    </row>
    <row r="15" spans="1:10" ht="17.5" x14ac:dyDescent="0.35">
      <c r="A15" s="5" t="s">
        <v>71</v>
      </c>
      <c r="B15" s="13">
        <v>166</v>
      </c>
      <c r="C15" s="13">
        <v>838</v>
      </c>
      <c r="D15" s="13">
        <v>48</v>
      </c>
      <c r="E15" s="13">
        <v>27</v>
      </c>
      <c r="F15" s="14">
        <v>3.2000000000000001E-2</v>
      </c>
      <c r="G15" s="13">
        <v>753</v>
      </c>
      <c r="H15" s="14">
        <v>0.89900000000000002</v>
      </c>
      <c r="I15" s="15">
        <v>10</v>
      </c>
      <c r="J15" s="16">
        <f t="shared" si="0"/>
        <v>139108</v>
      </c>
    </row>
    <row r="16" spans="1:10" ht="17.5" x14ac:dyDescent="0.35">
      <c r="A16" s="5" t="s">
        <v>73</v>
      </c>
      <c r="B16" s="13">
        <v>229</v>
      </c>
      <c r="C16" s="13">
        <v>64335</v>
      </c>
      <c r="D16" s="13">
        <v>3689</v>
      </c>
      <c r="E16" s="13">
        <v>1617</v>
      </c>
      <c r="F16" s="14">
        <v>2.5000000000000001E-2</v>
      </c>
      <c r="G16" s="13">
        <v>48683</v>
      </c>
      <c r="H16" s="14">
        <v>0.75700000000000001</v>
      </c>
      <c r="I16" s="15">
        <v>10346</v>
      </c>
      <c r="J16" s="40">
        <f t="shared" si="0"/>
        <v>14732715</v>
      </c>
    </row>
    <row r="17" spans="1:10" ht="17.5" x14ac:dyDescent="0.35">
      <c r="A17" s="7" t="s">
        <v>74</v>
      </c>
      <c r="B17" s="13">
        <v>13</v>
      </c>
      <c r="C17" s="13">
        <v>889</v>
      </c>
      <c r="D17" s="13">
        <v>794</v>
      </c>
      <c r="E17" s="13">
        <v>83</v>
      </c>
      <c r="F17" s="14">
        <v>9.2999999999999999E-2</v>
      </c>
      <c r="G17" s="13">
        <v>12</v>
      </c>
      <c r="H17" s="14">
        <v>1.2999999999999999E-2</v>
      </c>
      <c r="I17" s="15">
        <v>0</v>
      </c>
      <c r="J17" s="16">
        <f t="shared" si="0"/>
        <v>11557</v>
      </c>
    </row>
    <row r="18" spans="1:10" ht="18" thickBot="1" x14ac:dyDescent="0.4">
      <c r="A18" s="6" t="s">
        <v>81</v>
      </c>
      <c r="B18" s="13">
        <v>30</v>
      </c>
      <c r="C18" s="13">
        <v>83</v>
      </c>
      <c r="D18" s="13">
        <v>49</v>
      </c>
      <c r="E18" s="13">
        <v>12</v>
      </c>
      <c r="F18" s="14">
        <v>0.14499999999999999</v>
      </c>
      <c r="G18" s="13">
        <v>22</v>
      </c>
      <c r="H18" s="14">
        <v>0.26500000000000001</v>
      </c>
      <c r="I18" s="15">
        <v>0</v>
      </c>
      <c r="J18" s="16">
        <f t="shared" si="0"/>
        <v>2490</v>
      </c>
    </row>
    <row r="19" spans="1:10" ht="36.75" customHeight="1" thickBot="1" x14ac:dyDescent="0.45">
      <c r="A19" s="23" t="s">
        <v>83</v>
      </c>
      <c r="B19" s="32">
        <f>J19/C19</f>
        <v>199.40564739026968</v>
      </c>
      <c r="C19" s="25">
        <f>SUM(C8:C18)</f>
        <v>93707</v>
      </c>
      <c r="D19" s="26">
        <f>SUM(D8:D18)</f>
        <v>7740</v>
      </c>
      <c r="E19" s="25">
        <f>SUM(E8:E18)</f>
        <v>3228</v>
      </c>
      <c r="F19" s="27">
        <f>E19/C19</f>
        <v>3.4447800057626432E-2</v>
      </c>
      <c r="G19" s="25">
        <f>SUM(G8:G18)</f>
        <v>72018</v>
      </c>
      <c r="H19" s="27">
        <f>G19/C19</f>
        <v>0.7685445057466358</v>
      </c>
      <c r="I19" s="25">
        <f>SUM(I8:I18)</f>
        <v>10721</v>
      </c>
      <c r="J19" s="28">
        <f>SUM(J8:J18)</f>
        <v>18685705</v>
      </c>
    </row>
    <row r="20" spans="1:10" ht="18" customHeight="1" x14ac:dyDescent="0.35">
      <c r="A20" s="112" t="s">
        <v>86</v>
      </c>
      <c r="B20" s="113"/>
      <c r="C20" s="113"/>
      <c r="D20" s="113"/>
      <c r="E20" s="113"/>
      <c r="F20" s="113"/>
      <c r="G20" s="113"/>
      <c r="H20" s="113"/>
      <c r="I20" s="113"/>
      <c r="J20" s="114"/>
    </row>
    <row r="21" spans="1:10" ht="17.5" x14ac:dyDescent="0.35">
      <c r="A21" s="37"/>
      <c r="B21" s="92" t="s">
        <v>87</v>
      </c>
      <c r="C21" s="92"/>
      <c r="D21" s="92"/>
      <c r="E21" s="92"/>
      <c r="F21" s="92"/>
      <c r="G21" s="92"/>
      <c r="H21" s="92"/>
      <c r="I21" s="92"/>
      <c r="J21" s="93"/>
    </row>
    <row r="22" spans="1:10" ht="15.5" x14ac:dyDescent="0.35">
      <c r="A22" s="106" t="s">
        <v>88</v>
      </c>
      <c r="B22" s="107"/>
      <c r="C22" s="107"/>
      <c r="D22" s="107"/>
      <c r="E22" s="107"/>
      <c r="F22" s="107"/>
      <c r="G22" s="107"/>
      <c r="H22" s="107"/>
      <c r="I22" s="107"/>
      <c r="J22" s="108"/>
    </row>
    <row r="23" spans="1:10" ht="16" thickBot="1" x14ac:dyDescent="0.4">
      <c r="A23" s="109" t="s">
        <v>97</v>
      </c>
      <c r="B23" s="110"/>
      <c r="C23" s="110"/>
      <c r="D23" s="110"/>
      <c r="E23" s="110"/>
      <c r="F23" s="110"/>
      <c r="G23" s="110"/>
      <c r="H23" s="110"/>
      <c r="I23" s="110"/>
      <c r="J23" s="11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7" t="s">
        <v>0</v>
      </c>
      <c r="B1" s="98"/>
      <c r="C1" s="98"/>
      <c r="D1" s="98"/>
      <c r="E1" s="98"/>
      <c r="F1" s="98"/>
      <c r="G1" s="98"/>
      <c r="H1" s="98"/>
      <c r="I1" s="98"/>
      <c r="J1" s="99"/>
    </row>
    <row r="2" spans="1:10" ht="18" thickBot="1" x14ac:dyDescent="0.4">
      <c r="A2" s="100" t="s">
        <v>94</v>
      </c>
      <c r="B2" s="101"/>
      <c r="C2" s="101"/>
      <c r="D2" s="101"/>
      <c r="E2" s="101"/>
      <c r="F2" s="101"/>
      <c r="G2" s="101"/>
      <c r="H2" s="101"/>
      <c r="I2" s="101"/>
      <c r="J2" s="102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10" t="s">
        <v>41</v>
      </c>
      <c r="B8" s="13">
        <v>53</v>
      </c>
      <c r="C8" s="13">
        <v>3139</v>
      </c>
      <c r="D8" s="13">
        <v>3</v>
      </c>
      <c r="E8" s="13">
        <v>902</v>
      </c>
      <c r="F8" s="14">
        <v>0.28699999999999998</v>
      </c>
      <c r="G8" s="13">
        <v>2226</v>
      </c>
      <c r="H8" s="14">
        <v>0.70899999999999996</v>
      </c>
      <c r="I8" s="15">
        <v>8</v>
      </c>
      <c r="J8" s="40">
        <f>C8*B8</f>
        <v>166367</v>
      </c>
    </row>
    <row r="9" spans="1:10" ht="17.5" x14ac:dyDescent="0.35">
      <c r="A9" s="5" t="s">
        <v>43</v>
      </c>
      <c r="B9" s="13">
        <v>71</v>
      </c>
      <c r="C9" s="13">
        <v>7921</v>
      </c>
      <c r="D9" s="13">
        <v>2330</v>
      </c>
      <c r="E9" s="13">
        <v>1403</v>
      </c>
      <c r="F9" s="14">
        <v>0.17699999999999999</v>
      </c>
      <c r="G9" s="13">
        <v>4113</v>
      </c>
      <c r="H9" s="14">
        <v>0.51900000000000002</v>
      </c>
      <c r="I9" s="15">
        <v>75</v>
      </c>
      <c r="J9" s="40">
        <f t="shared" ref="J9:J17" si="0">C9*B9</f>
        <v>562391</v>
      </c>
    </row>
    <row r="10" spans="1:10" ht="17.5" x14ac:dyDescent="0.35">
      <c r="A10" s="5" t="s">
        <v>44</v>
      </c>
      <c r="B10" s="13">
        <v>120</v>
      </c>
      <c r="C10" s="13">
        <v>12067</v>
      </c>
      <c r="D10" s="13">
        <v>1279</v>
      </c>
      <c r="E10" s="13">
        <v>964</v>
      </c>
      <c r="F10" s="14">
        <v>0.08</v>
      </c>
      <c r="G10" s="13">
        <v>9678</v>
      </c>
      <c r="H10" s="14">
        <v>0.80200000000000005</v>
      </c>
      <c r="I10" s="15">
        <v>146</v>
      </c>
      <c r="J10" s="40">
        <f t="shared" si="0"/>
        <v>1448040</v>
      </c>
    </row>
    <row r="11" spans="1:10" ht="17.5" x14ac:dyDescent="0.35">
      <c r="A11" s="5" t="s">
        <v>45</v>
      </c>
      <c r="B11" s="13">
        <v>80</v>
      </c>
      <c r="C11" s="13">
        <v>867</v>
      </c>
      <c r="D11" s="13">
        <v>13</v>
      </c>
      <c r="E11" s="13">
        <v>9</v>
      </c>
      <c r="F11" s="14">
        <v>0.01</v>
      </c>
      <c r="G11" s="13">
        <v>845</v>
      </c>
      <c r="H11" s="14">
        <v>0.97499999999999998</v>
      </c>
      <c r="I11" s="15">
        <v>0</v>
      </c>
      <c r="J11" s="40">
        <f t="shared" si="0"/>
        <v>69360</v>
      </c>
    </row>
    <row r="12" spans="1:10" ht="17.5" x14ac:dyDescent="0.35">
      <c r="A12" s="5" t="s">
        <v>51</v>
      </c>
      <c r="B12" s="13">
        <v>41</v>
      </c>
      <c r="C12" s="13">
        <v>3843</v>
      </c>
      <c r="D12" s="13">
        <v>1255</v>
      </c>
      <c r="E12" s="13">
        <v>937</v>
      </c>
      <c r="F12" s="14">
        <v>0.24399999999999999</v>
      </c>
      <c r="G12" s="13">
        <v>1642</v>
      </c>
      <c r="H12" s="14">
        <v>0.42699999999999999</v>
      </c>
      <c r="I12" s="15">
        <v>9</v>
      </c>
      <c r="J12" s="40">
        <f t="shared" si="0"/>
        <v>157563</v>
      </c>
    </row>
    <row r="13" spans="1:10" ht="17.5" x14ac:dyDescent="0.35">
      <c r="A13" s="2" t="s">
        <v>52</v>
      </c>
      <c r="B13" s="13">
        <v>23</v>
      </c>
      <c r="C13" s="13">
        <v>878</v>
      </c>
      <c r="D13" s="13">
        <v>763</v>
      </c>
      <c r="E13" s="13">
        <v>60</v>
      </c>
      <c r="F13" s="14">
        <v>6.8000000000000005E-2</v>
      </c>
      <c r="G13" s="13">
        <v>42</v>
      </c>
      <c r="H13" s="14">
        <v>4.8000000000000001E-2</v>
      </c>
      <c r="I13" s="15">
        <v>13</v>
      </c>
      <c r="J13" s="40">
        <f t="shared" si="0"/>
        <v>20194</v>
      </c>
    </row>
    <row r="14" spans="1:10" ht="17.5" x14ac:dyDescent="0.35">
      <c r="A14" s="5" t="s">
        <v>53</v>
      </c>
      <c r="B14" s="13">
        <v>184</v>
      </c>
      <c r="C14" s="13">
        <v>16435</v>
      </c>
      <c r="D14" s="13">
        <v>1263</v>
      </c>
      <c r="E14" s="13">
        <v>453</v>
      </c>
      <c r="F14" s="14">
        <v>2.8000000000000001E-2</v>
      </c>
      <c r="G14" s="13">
        <v>12699</v>
      </c>
      <c r="H14" s="14">
        <v>0.77300000000000002</v>
      </c>
      <c r="I14" s="15">
        <v>2020</v>
      </c>
      <c r="J14" s="40">
        <f t="shared" si="0"/>
        <v>3024040</v>
      </c>
    </row>
    <row r="15" spans="1:10" ht="17.5" x14ac:dyDescent="0.35">
      <c r="A15" s="5" t="s">
        <v>58</v>
      </c>
      <c r="B15" s="13">
        <v>43</v>
      </c>
      <c r="C15" s="13">
        <v>656</v>
      </c>
      <c r="D15" s="13">
        <v>309</v>
      </c>
      <c r="E15" s="13">
        <v>95</v>
      </c>
      <c r="F15" s="14">
        <v>0.14499999999999999</v>
      </c>
      <c r="G15" s="13">
        <v>248</v>
      </c>
      <c r="H15" s="14">
        <v>0.378</v>
      </c>
      <c r="I15" s="15">
        <v>4</v>
      </c>
      <c r="J15" s="40">
        <f t="shared" si="0"/>
        <v>28208</v>
      </c>
    </row>
    <row r="16" spans="1:10" ht="17.5" x14ac:dyDescent="0.35">
      <c r="A16" s="5" t="s">
        <v>64</v>
      </c>
      <c r="B16" s="13">
        <v>56</v>
      </c>
      <c r="C16" s="13">
        <v>7532</v>
      </c>
      <c r="D16" s="13">
        <v>1692</v>
      </c>
      <c r="E16" s="13">
        <v>1123</v>
      </c>
      <c r="F16" s="14">
        <v>0.14899999999999999</v>
      </c>
      <c r="G16" s="13">
        <v>4717</v>
      </c>
      <c r="H16" s="14">
        <v>0.626</v>
      </c>
      <c r="I16" s="15">
        <v>0</v>
      </c>
      <c r="J16" s="40">
        <f t="shared" si="0"/>
        <v>421792</v>
      </c>
    </row>
    <row r="17" spans="1:10" ht="18" thickBot="1" x14ac:dyDescent="0.4">
      <c r="A17" s="6" t="s">
        <v>79</v>
      </c>
      <c r="B17" s="13">
        <v>57</v>
      </c>
      <c r="C17" s="13">
        <v>12724</v>
      </c>
      <c r="D17" s="13">
        <v>2652</v>
      </c>
      <c r="E17" s="13">
        <v>1855</v>
      </c>
      <c r="F17" s="14">
        <v>0.14599999999999999</v>
      </c>
      <c r="G17" s="13">
        <v>8217</v>
      </c>
      <c r="H17" s="14">
        <v>0.64600000000000002</v>
      </c>
      <c r="I17" s="15">
        <v>0</v>
      </c>
      <c r="J17" s="40">
        <f t="shared" si="0"/>
        <v>725268</v>
      </c>
    </row>
    <row r="18" spans="1:10" ht="36" customHeight="1" thickBot="1" x14ac:dyDescent="0.45">
      <c r="A18" s="33" t="s">
        <v>83</v>
      </c>
      <c r="B18" s="34">
        <f>J18/C18</f>
        <v>100.25768217734856</v>
      </c>
      <c r="C18" s="26">
        <f>SUM(C8:C17)</f>
        <v>66062</v>
      </c>
      <c r="D18" s="25">
        <f>SUM(D8:D17)</f>
        <v>11559</v>
      </c>
      <c r="E18" s="26">
        <f>SUM(E8:E17)</f>
        <v>7801</v>
      </c>
      <c r="F18" s="35">
        <f>E18/C18</f>
        <v>0.11808604038630377</v>
      </c>
      <c r="G18" s="26">
        <f>SUM(G8:G17)</f>
        <v>44427</v>
      </c>
      <c r="H18" s="35">
        <f>G18/C18</f>
        <v>0.6725046168750568</v>
      </c>
      <c r="I18" s="26">
        <f>SUM(I8:I17)</f>
        <v>2275</v>
      </c>
      <c r="J18" s="25">
        <f>SUM(J8:J17)</f>
        <v>6623223</v>
      </c>
    </row>
    <row r="19" spans="1:10" ht="18" customHeight="1" x14ac:dyDescent="0.35">
      <c r="A19" s="112" t="s">
        <v>86</v>
      </c>
      <c r="B19" s="113"/>
      <c r="C19" s="113"/>
      <c r="D19" s="113"/>
      <c r="E19" s="113"/>
      <c r="F19" s="113"/>
      <c r="G19" s="113"/>
      <c r="H19" s="113"/>
      <c r="I19" s="113"/>
      <c r="J19" s="114"/>
    </row>
    <row r="20" spans="1:10" ht="17.5" x14ac:dyDescent="0.35">
      <c r="A20" s="37"/>
      <c r="B20" s="92" t="s">
        <v>87</v>
      </c>
      <c r="C20" s="92"/>
      <c r="D20" s="92"/>
      <c r="E20" s="92"/>
      <c r="F20" s="92"/>
      <c r="G20" s="92"/>
      <c r="H20" s="92"/>
      <c r="I20" s="92"/>
      <c r="J20" s="93"/>
    </row>
    <row r="21" spans="1:10" ht="15.5" x14ac:dyDescent="0.35">
      <c r="A21" s="106" t="s">
        <v>88</v>
      </c>
      <c r="B21" s="107"/>
      <c r="C21" s="107"/>
      <c r="D21" s="107"/>
      <c r="E21" s="107"/>
      <c r="F21" s="107"/>
      <c r="G21" s="107"/>
      <c r="H21" s="107"/>
      <c r="I21" s="107"/>
      <c r="J21" s="108"/>
    </row>
    <row r="22" spans="1:10" ht="16" thickBot="1" x14ac:dyDescent="0.4">
      <c r="A22" s="109" t="s">
        <v>97</v>
      </c>
      <c r="B22" s="110"/>
      <c r="C22" s="110"/>
      <c r="D22" s="110"/>
      <c r="E22" s="110"/>
      <c r="F22" s="110"/>
      <c r="G22" s="110"/>
      <c r="H22" s="110"/>
      <c r="I22" s="110"/>
      <c r="J22" s="111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5.36328125" customWidth="1"/>
  </cols>
  <sheetData>
    <row r="1" spans="1:10" ht="23.5" thickBot="1" x14ac:dyDescent="0.55000000000000004">
      <c r="A1" s="97" t="s">
        <v>0</v>
      </c>
      <c r="B1" s="98"/>
      <c r="C1" s="98"/>
      <c r="D1" s="98"/>
      <c r="E1" s="98"/>
      <c r="F1" s="98"/>
      <c r="G1" s="98"/>
      <c r="H1" s="98"/>
      <c r="I1" s="98"/>
      <c r="J1" s="99"/>
    </row>
    <row r="2" spans="1:10" ht="18" thickBot="1" x14ac:dyDescent="0.4">
      <c r="A2" s="100" t="s">
        <v>95</v>
      </c>
      <c r="B2" s="101"/>
      <c r="C2" s="101"/>
      <c r="D2" s="101"/>
      <c r="E2" s="101"/>
      <c r="F2" s="101"/>
      <c r="G2" s="101"/>
      <c r="H2" s="101"/>
      <c r="I2" s="101"/>
      <c r="J2" s="102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9" t="s">
        <v>29</v>
      </c>
      <c r="B8" s="13">
        <v>103</v>
      </c>
      <c r="C8" s="13">
        <v>1073</v>
      </c>
      <c r="D8" s="13">
        <v>102</v>
      </c>
      <c r="E8" s="13">
        <v>94</v>
      </c>
      <c r="F8" s="14">
        <v>8.7999999999999995E-2</v>
      </c>
      <c r="G8" s="13">
        <v>867</v>
      </c>
      <c r="H8" s="14">
        <v>0.80800000000000005</v>
      </c>
      <c r="I8" s="15">
        <v>10</v>
      </c>
      <c r="J8" s="40">
        <f>C8*B8</f>
        <v>110519</v>
      </c>
    </row>
    <row r="9" spans="1:10" ht="17.5" x14ac:dyDescent="0.35">
      <c r="A9" s="5" t="s">
        <v>32</v>
      </c>
      <c r="B9" s="13">
        <v>126</v>
      </c>
      <c r="C9" s="13">
        <v>4135</v>
      </c>
      <c r="D9" s="13">
        <v>66</v>
      </c>
      <c r="E9" s="13">
        <v>52</v>
      </c>
      <c r="F9" s="14">
        <v>1.2999999999999999E-2</v>
      </c>
      <c r="G9" s="13">
        <v>4005</v>
      </c>
      <c r="H9" s="14">
        <v>0.96899999999999997</v>
      </c>
      <c r="I9" s="15">
        <v>12</v>
      </c>
      <c r="J9" s="40">
        <f t="shared" ref="J9:J15" si="0">C9*B9</f>
        <v>521010</v>
      </c>
    </row>
    <row r="10" spans="1:10" ht="17.5" x14ac:dyDescent="0.35">
      <c r="A10" s="5" t="s">
        <v>33</v>
      </c>
      <c r="B10" s="13">
        <v>106</v>
      </c>
      <c r="C10" s="13">
        <v>82594</v>
      </c>
      <c r="D10" s="13">
        <v>8251</v>
      </c>
      <c r="E10" s="13">
        <v>6976</v>
      </c>
      <c r="F10" s="14">
        <v>8.4000000000000005E-2</v>
      </c>
      <c r="G10" s="13">
        <v>67303</v>
      </c>
      <c r="H10" s="14">
        <v>0.81499999999999995</v>
      </c>
      <c r="I10" s="15">
        <v>64</v>
      </c>
      <c r="J10" s="40">
        <f t="shared" si="0"/>
        <v>8754964</v>
      </c>
    </row>
    <row r="11" spans="1:10" ht="17.5" x14ac:dyDescent="0.35">
      <c r="A11" s="2" t="s">
        <v>40</v>
      </c>
      <c r="B11" s="13">
        <v>194</v>
      </c>
      <c r="C11" s="13">
        <v>907</v>
      </c>
      <c r="D11" s="13">
        <v>256</v>
      </c>
      <c r="E11" s="13">
        <v>136</v>
      </c>
      <c r="F11" s="14">
        <v>0.15</v>
      </c>
      <c r="G11" s="13">
        <v>300</v>
      </c>
      <c r="H11" s="14">
        <v>0.33100000000000002</v>
      </c>
      <c r="I11" s="15">
        <v>215</v>
      </c>
      <c r="J11" s="40">
        <f t="shared" si="0"/>
        <v>175958</v>
      </c>
    </row>
    <row r="12" spans="1:10" ht="17.5" x14ac:dyDescent="0.35">
      <c r="A12" s="5" t="s">
        <v>42</v>
      </c>
      <c r="B12" s="13">
        <v>38</v>
      </c>
      <c r="C12" s="13">
        <v>843</v>
      </c>
      <c r="D12" s="13">
        <v>501</v>
      </c>
      <c r="E12" s="13">
        <v>172</v>
      </c>
      <c r="F12" s="14">
        <v>0.20399999999999999</v>
      </c>
      <c r="G12" s="13">
        <v>166</v>
      </c>
      <c r="H12" s="14">
        <v>0.19700000000000001</v>
      </c>
      <c r="I12" s="15">
        <v>4</v>
      </c>
      <c r="J12" s="40">
        <f t="shared" si="0"/>
        <v>32034</v>
      </c>
    </row>
    <row r="13" spans="1:10" ht="17.5" x14ac:dyDescent="0.35">
      <c r="A13" s="5" t="s">
        <v>62</v>
      </c>
      <c r="B13" s="13">
        <v>186</v>
      </c>
      <c r="C13" s="13">
        <v>1136</v>
      </c>
      <c r="D13" s="13">
        <v>14</v>
      </c>
      <c r="E13" s="13">
        <v>13</v>
      </c>
      <c r="F13" s="14">
        <v>1.0999999999999999E-2</v>
      </c>
      <c r="G13" s="13">
        <v>1087</v>
      </c>
      <c r="H13" s="14">
        <v>0.95699999999999996</v>
      </c>
      <c r="I13" s="15">
        <v>22</v>
      </c>
      <c r="J13" s="40">
        <f t="shared" si="0"/>
        <v>211296</v>
      </c>
    </row>
    <row r="14" spans="1:10" ht="17.5" x14ac:dyDescent="0.35">
      <c r="A14" s="5" t="s">
        <v>66</v>
      </c>
      <c r="B14" s="13">
        <v>107</v>
      </c>
      <c r="C14" s="13">
        <v>8421</v>
      </c>
      <c r="D14" s="13">
        <v>1005</v>
      </c>
      <c r="E14" s="13">
        <v>547</v>
      </c>
      <c r="F14" s="14">
        <v>6.5000000000000002E-2</v>
      </c>
      <c r="G14" s="13">
        <v>6867</v>
      </c>
      <c r="H14" s="14">
        <v>0.81499999999999995</v>
      </c>
      <c r="I14" s="15">
        <v>2</v>
      </c>
      <c r="J14" s="40">
        <f>C14*B14</f>
        <v>901047</v>
      </c>
    </row>
    <row r="15" spans="1:10" ht="18" thickBot="1" x14ac:dyDescent="0.4">
      <c r="A15" s="6" t="s">
        <v>78</v>
      </c>
      <c r="B15" s="20">
        <v>104</v>
      </c>
      <c r="C15" s="20">
        <v>22816</v>
      </c>
      <c r="D15" s="20">
        <v>1427</v>
      </c>
      <c r="E15" s="20">
        <v>2218</v>
      </c>
      <c r="F15" s="21">
        <v>9.7000000000000003E-2</v>
      </c>
      <c r="G15" s="20">
        <v>19165</v>
      </c>
      <c r="H15" s="21">
        <v>0.84</v>
      </c>
      <c r="I15" s="22">
        <v>6</v>
      </c>
      <c r="J15" s="40">
        <f t="shared" si="0"/>
        <v>2372864</v>
      </c>
    </row>
    <row r="16" spans="1:10" ht="36.75" customHeight="1" thickBot="1" x14ac:dyDescent="0.45">
      <c r="A16" s="33" t="s">
        <v>83</v>
      </c>
      <c r="B16" s="34">
        <f>J16/C16</f>
        <v>107.27653885585401</v>
      </c>
      <c r="C16" s="26">
        <f>SUM(C8:C15)</f>
        <v>121925</v>
      </c>
      <c r="D16" s="25">
        <f>SUM(D8:D15)</f>
        <v>11622</v>
      </c>
      <c r="E16" s="26">
        <f>SUM(E8:E15)</f>
        <v>10208</v>
      </c>
      <c r="F16" s="35">
        <f>E16/C16</f>
        <v>8.3723600574123438E-2</v>
      </c>
      <c r="G16" s="26">
        <f>SUM(G8:G15)</f>
        <v>99760</v>
      </c>
      <c r="H16" s="35">
        <f>G16/C16</f>
        <v>0.81820791470166088</v>
      </c>
      <c r="I16" s="26">
        <f>SUM(I8:I15)</f>
        <v>335</v>
      </c>
      <c r="J16" s="25">
        <f>SUM(J8:J15)</f>
        <v>13079692</v>
      </c>
    </row>
    <row r="17" spans="1:10" ht="18" customHeight="1" x14ac:dyDescent="0.35">
      <c r="A17" s="112" t="s">
        <v>86</v>
      </c>
      <c r="B17" s="113"/>
      <c r="C17" s="113"/>
      <c r="D17" s="113"/>
      <c r="E17" s="113"/>
      <c r="F17" s="113"/>
      <c r="G17" s="113"/>
      <c r="H17" s="113"/>
      <c r="I17" s="113"/>
      <c r="J17" s="114"/>
    </row>
    <row r="18" spans="1:10" ht="17.5" x14ac:dyDescent="0.35">
      <c r="A18" s="37"/>
      <c r="B18" s="92" t="s">
        <v>87</v>
      </c>
      <c r="C18" s="92"/>
      <c r="D18" s="92"/>
      <c r="E18" s="92"/>
      <c r="F18" s="92"/>
      <c r="G18" s="92"/>
      <c r="H18" s="92"/>
      <c r="I18" s="92"/>
      <c r="J18" s="93"/>
    </row>
    <row r="19" spans="1:10" ht="15.5" x14ac:dyDescent="0.35">
      <c r="A19" s="106" t="s">
        <v>88</v>
      </c>
      <c r="B19" s="107"/>
      <c r="C19" s="107"/>
      <c r="D19" s="107"/>
      <c r="E19" s="107"/>
      <c r="F19" s="107"/>
      <c r="G19" s="107"/>
      <c r="H19" s="107"/>
      <c r="I19" s="107"/>
      <c r="J19" s="108"/>
    </row>
    <row r="20" spans="1:10" ht="16" thickBot="1" x14ac:dyDescent="0.4">
      <c r="A20" s="109" t="s">
        <v>97</v>
      </c>
      <c r="B20" s="110"/>
      <c r="C20" s="110"/>
      <c r="D20" s="110"/>
      <c r="E20" s="110"/>
      <c r="F20" s="110"/>
      <c r="G20" s="110"/>
      <c r="H20" s="110"/>
      <c r="I20" s="110"/>
      <c r="J20" s="111"/>
    </row>
    <row r="21" spans="1:10" ht="17.5" x14ac:dyDescent="0.35">
      <c r="A21" s="3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3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2021-12-16T17:27:39Z</dcterms:modified>
</cp:coreProperties>
</file>